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autoCompressPictures="0" defaultThemeVersion="124226"/>
  <mc:AlternateContent xmlns:mc="http://schemas.openxmlformats.org/markup-compatibility/2006">
    <mc:Choice Requires="x15">
      <x15ac:absPath xmlns:x15ac="http://schemas.microsoft.com/office/spreadsheetml/2010/11/ac" url="C:\Users\MVElasquez\Downloads\"/>
    </mc:Choice>
  </mc:AlternateContent>
  <xr:revisionPtr revIDLastSave="0" documentId="13_ncr:1_{1743E59D-F3FE-4711-B52D-8D63B95BB515}" xr6:coauthVersionLast="47" xr6:coauthVersionMax="47" xr10:uidLastSave="{00000000-0000-0000-0000-000000000000}"/>
  <bookViews>
    <workbookView xWindow="-120" yWindow="-120" windowWidth="20730" windowHeight="11160" xr2:uid="{00000000-000D-0000-FFFF-FFFF00000000}"/>
  </bookViews>
  <sheets>
    <sheet name="matriz_riesgos_macroprocesos" sheetId="1" r:id="rId1"/>
    <sheet name="Evaluación_Respuesta." sheetId="2" r:id="rId2"/>
    <sheet name="Tipo_impacto " sheetId="3" r:id="rId3"/>
  </sheets>
  <definedNames>
    <definedName name="_xlnm._FilterDatabase" localSheetId="0" hidden="1">matriz_riesgos_macroprocesos!$C$38:$E$50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N50" i="1" l="1"/>
  <c r="AN48" i="1"/>
  <c r="AR47" i="1"/>
  <c r="AW47" i="1" s="1"/>
  <c r="AQ47" i="1"/>
  <c r="AS47" i="1" s="1"/>
  <c r="AT47" i="1" s="1"/>
  <c r="AU47" i="1" s="1"/>
  <c r="AV47" i="1" s="1"/>
  <c r="T47" i="1"/>
  <c r="AB48" i="1" s="1"/>
  <c r="P47" i="1"/>
  <c r="Q47" i="1" s="1"/>
  <c r="R47" i="1" s="1"/>
  <c r="AN46" i="1"/>
  <c r="AN44" i="1"/>
  <c r="T43" i="1"/>
  <c r="U43" i="1" s="1"/>
  <c r="AR43" i="1"/>
  <c r="AW43" i="1" s="1"/>
  <c r="AQ43" i="1"/>
  <c r="AS43" i="1" s="1"/>
  <c r="AT43" i="1" s="1"/>
  <c r="AU43" i="1" s="1"/>
  <c r="AV43" i="1" s="1"/>
  <c r="P43" i="1"/>
  <c r="Q43" i="1" s="1"/>
  <c r="R43" i="1" s="1"/>
  <c r="AN42" i="1"/>
  <c r="AN40" i="1"/>
  <c r="AR39" i="1"/>
  <c r="AW39" i="1" s="1"/>
  <c r="AQ39" i="1"/>
  <c r="AS39" i="1" s="1"/>
  <c r="AT39" i="1" s="1"/>
  <c r="AU39" i="1" s="1"/>
  <c r="AV39" i="1" s="1"/>
  <c r="T39" i="1"/>
  <c r="AB40" i="1" s="1"/>
  <c r="P39" i="1"/>
  <c r="Q39" i="1" s="1"/>
  <c r="R39" i="1" s="1"/>
  <c r="AA44" i="1" l="1"/>
  <c r="AA48" i="1"/>
  <c r="Z47" i="1" s="1"/>
  <c r="AA40" i="1"/>
  <c r="Z39" i="1" s="1"/>
  <c r="AX43" i="1"/>
  <c r="AX39" i="1"/>
  <c r="BA44" i="1"/>
  <c r="AX47" i="1"/>
  <c r="AB44" i="1"/>
  <c r="Z43" i="1" s="1"/>
  <c r="U47" i="1"/>
  <c r="U39" i="1"/>
  <c r="BB48" i="1" l="1"/>
  <c r="AY47" i="1"/>
  <c r="BA48" i="1"/>
  <c r="AY39" i="1"/>
  <c r="BB40" i="1"/>
  <c r="BA40" i="1"/>
  <c r="BB44" i="1"/>
  <c r="BC43" i="1" s="1"/>
  <c r="AY43" i="1"/>
  <c r="BC47" i="1" l="1"/>
  <c r="BC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H38" authorId="0" shapeId="0" xr:uid="{00000000-0006-0000-0000-000001000000}">
      <text>
        <r>
          <rPr>
            <b/>
            <sz val="9"/>
            <color indexed="81"/>
            <rFont val="Tahoma"/>
            <family val="2"/>
          </rPr>
          <t>Causas (factores internos o externos): Son los medios, las circunstancias y agentes generadores de riesgo. Los agentes generadores que se entienden como todos los sujetos u objetos que tienen la capacidad de originar un riesgo; se pueden clasificar en cinco categorías: personas, materiales, comités, instalaciones y entorno.</t>
        </r>
        <r>
          <rPr>
            <sz val="9"/>
            <color indexed="81"/>
            <rFont val="Tahoma"/>
            <family val="2"/>
          </rPr>
          <t xml:space="preserve">
</t>
        </r>
      </text>
    </comment>
    <comment ref="J38" authorId="0" shapeId="0" xr:uid="{00000000-0006-0000-0000-000002000000}">
      <text>
        <r>
          <rPr>
            <b/>
            <sz val="9"/>
            <color indexed="81"/>
            <rFont val="Tahoma"/>
            <family val="2"/>
          </rPr>
          <t xml:space="preserve">Riesgo: Representa la posibilidad de ocurrencia de un evento que pueda entorpecer el normal desarrollo de las funciones de la entidad y afectar el
logro de sus objetivos.
Cuando se generen dudas con respecto a si se identificó un riesgo o realmente lo identificado es una causa, se sugiere recordar la frase del riesgo
“Debido a _CAUSA_ puede ocurrir _RIESGO_ lo que conllevaría a _EFECTO_”
</t>
        </r>
      </text>
    </comment>
    <comment ref="K38" authorId="0" shapeId="0" xr:uid="{00000000-0006-0000-0000-000003000000}">
      <text>
        <r>
          <rPr>
            <b/>
            <sz val="9"/>
            <color indexed="81"/>
            <rFont val="Tahoma"/>
            <family val="2"/>
          </rPr>
          <t xml:space="preserve">Durante el proceso de identificación del riesgo se recomienda clasificarlos teniendo en cuenta los siguientes conceptos:
- Riesgo Estratégico: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 Riesgos Operativos: Comprende los riesgos relacionados tanto con la parte operativa como con la técnica de la entidad, incluye riesgos provenientes de deficiencias en los sistemas de información, en la definición de los procesos, en la estructura de la entidad, la desarticulación entre dependencias, lo cual  conduce a ineficiencias, oportunidades de corrupción e incumplimiento de los compromisos institucionales.
- Riesgos Financieros: Se relacionan con el manejo de los recursos de la entidad, que incluye la ejecución presupuestal, la elaboración de los estados financieros, los pagos, manejos de excedentes de tesorería y el manejo sobre los bienes de cada entidad. De la eficiencia y transparencia en el manejo de los recursos, así como de su interacción con las demás áreas, dependerá en gran parte el éxito o fracaso de toda entidad.
- Riesgos de Cumplimiento: Se asocian con la capacidad de la entidad para cumplir con los requisitos legales, contractuales, de ética pública y en general con su compromiso ante la comunidad.
- Riesgos de Tecnología: Se asocian con la capacidad de la entidad para que la tecnología disponible satisfaga su necesidades actuales y futuras y soporte el cumplimiento de la misión.
- Riesgos de imagen: Están relacionados con la percepción y la confianza por parte de la ciudadanía hacia la Institución. </t>
        </r>
      </text>
    </comment>
    <comment ref="L38" authorId="0" shapeId="0" xr:uid="{00000000-0006-0000-0000-000004000000}">
      <text>
        <r>
          <rPr>
            <b/>
            <sz val="9"/>
            <color indexed="81"/>
            <rFont val="Tahoma"/>
            <family val="2"/>
          </rPr>
          <t>Descripción: Se refiere a las características generales o las formas en que se observa o manifiesta el riesgo identificado.</t>
        </r>
        <r>
          <rPr>
            <sz val="9"/>
            <color indexed="81"/>
            <rFont val="Tahoma"/>
            <family val="2"/>
          </rPr>
          <t xml:space="preserve">
</t>
        </r>
      </text>
    </comment>
    <comment ref="O38" authorId="0" shapeId="0" xr:uid="{00000000-0006-0000-0000-000005000000}">
      <text>
        <r>
          <rPr>
            <b/>
            <sz val="9"/>
            <color indexed="81"/>
            <rFont val="Tahoma"/>
            <family val="2"/>
          </rPr>
          <t xml:space="preserve">PARA RIESGOS DE CORRUPCION LA PROBABILIDAD SOLO SERA:  
</t>
        </r>
        <r>
          <rPr>
            <sz val="9"/>
            <color indexed="81"/>
            <rFont val="Tahoma"/>
            <family val="2"/>
          </rPr>
          <t xml:space="preserve">
</t>
        </r>
        <r>
          <rPr>
            <b/>
            <sz val="9"/>
            <color indexed="81"/>
            <rFont val="Tahoma"/>
            <family val="2"/>
          </rPr>
          <t>Casi Seguro (5):</t>
        </r>
        <r>
          <rPr>
            <sz val="9"/>
            <color indexed="81"/>
            <rFont val="Tahoma"/>
            <family val="2"/>
          </rPr>
          <t xml:space="preserve"> Se espera que el evento ocurra en la mayoría de las circunstancias.
</t>
        </r>
        <r>
          <rPr>
            <b/>
            <sz val="9"/>
            <color indexed="81"/>
            <rFont val="Tahoma"/>
            <family val="2"/>
          </rPr>
          <t>Posible o probable (4)</t>
        </r>
        <r>
          <rPr>
            <sz val="9"/>
            <color indexed="81"/>
            <rFont val="Tahoma"/>
            <family val="2"/>
          </rPr>
          <t xml:space="preserve">: El evento puede ocurrir en algún momento
</t>
        </r>
      </text>
    </comment>
    <comment ref="S38" authorId="0" shapeId="0" xr:uid="{00000000-0006-0000-0000-000006000000}">
      <text>
        <r>
          <rPr>
            <b/>
            <sz val="9"/>
            <color indexed="81"/>
            <rFont val="Tahoma"/>
            <family val="2"/>
          </rPr>
          <t xml:space="preserve">Para los riesgos de corrupción siempre el nivel de impacto será Inaceptable o intolerable : Catastrófico. </t>
        </r>
      </text>
    </comment>
    <comment ref="W38" authorId="0" shapeId="0" xr:uid="{00000000-0006-0000-0000-000007000000}">
      <text>
        <r>
          <rPr>
            <b/>
            <sz val="9"/>
            <color indexed="81"/>
            <rFont val="Tahoma"/>
            <family val="2"/>
          </rPr>
          <t>Impacto de confidencialidad de la información: Se refiere a la pérdida o revelación de la misma. Cuando se habla de información reservada institucional se hace alusión a aquella que por la razón de ser de la entidad sólo puede ser conocida y difundida al interior de la misma, así mismo, la sensibilidad de la información depende de la importancia que esta tenga para el desarrollo de la misión institucional.
Impacto Credibilidad: se refiere a la perdida de la misma frente a diferentes actores sociales o dentro de la entidad.
Impacto legal se relaciona con las consecuencias legales para un a entidad , determinadas por los riesgos relacionados con el incumplimiento en su función administrativa , ejecución presupuestal y norma aplicable. 
Impacto operativo aplica en la mayoría de las entidades para los procesos clasificados como de apoyo, ya que sus riesgos pueden afectar el normal desarrollo de otros procesos dentro de la misma.</t>
        </r>
      </text>
    </comment>
    <comment ref="Z38" authorId="0" shapeId="0" xr:uid="{00000000-0006-0000-0000-000008000000}">
      <text>
        <r>
          <rPr>
            <b/>
            <sz val="9"/>
            <color indexed="81"/>
            <rFont val="Tahoma"/>
            <family val="2"/>
          </rPr>
          <t xml:space="preserve">Para realizar la Evaluación del Riesgo se debe tener en cuenta la posición del riesgo en la matriz, según la celda que ocupa, aplicando los siguientes criterios:
Si el riesgo se ubica en la Zona de Riesgo Baja, significa que su Probabilidad es rara, improbable o moderada y su Impacto es insignificante o menor, lo cual
permite a la entidad asumirlo. Es decir, el riesgo se encuentra en un nivel que puede aceptarlo sin necesidad de tomar otras medidas de control diferentes a las que se poseen.
Si el riesgo se ubica en la Zona de Riesgo extrema, su Probabilidad es moderado, probable o casi certeza y su Impacto moderado, mayor o catastrófico; por tanto,
es aconsejable eliminar la actividad que genera el riesgo en la medida  sea posible. De lo contrario, se deben implementar controles de prevención
para evitar la Probabilidad del riesgo, de protección para disminuir el Impacto
o compartir o transferir el riesgo si es posible a través de pólizas de seguros u
otras opciones que estén disponibles.
Si el riesgo se sitúa en cualquiera de las otras zonas (riesgo, moderada o alta),se deben tomar medidas para llevar en lo posible los riesgos a la zona moderada
o baja. Siempre que el riesgo sea calificado con Impacto catastrófico, la entidad debe diseñar planes de contingencia, para protegerse en caso de su ocurrencia.
</t>
        </r>
      </text>
    </comment>
    <comment ref="AD38" authorId="0" shapeId="0" xr:uid="{00000000-0006-0000-0000-000009000000}">
      <text>
        <r>
          <rPr>
            <sz val="9"/>
            <color indexed="81"/>
            <rFont val="Tahoma"/>
            <family val="2"/>
          </rPr>
          <t xml:space="preserve">
</t>
        </r>
        <r>
          <rPr>
            <b/>
            <sz val="9"/>
            <color indexed="81"/>
            <rFont val="Tahoma"/>
            <family val="2"/>
          </rPr>
          <t>DIFERENTES TIPOS DE CONTROL:
Controles de gestión: 
- Políticas claras aplicadas
- Seguimiento al plan estratégico y operativo
- Indicadores de Gestión
- Tableros de Control
- Seguimiento a Cronograma
- Evaluación del desempeño
- Informes de Gestión
- Monitoreo de Riesgos
Controles operativos:
- Conciliaciones
-Consecutivos
-Verificación de firmas
-Listas de chequeo
-Registro controlado
-Segregación de funciones
-Niveles de autorización
-Custodia apropiada
-Procedimientos formales aplicados
-Pólizas
-Seguridad física
-Contingencias y respaldo
-Personal capacitado
-Aseguramiento y calidad
Controles Legales:
- Normas Claras y Aplicadas
- Control de Términos</t>
        </r>
      </text>
    </comment>
    <comment ref="BC38" authorId="0" shapeId="0" xr:uid="{00000000-0006-0000-0000-00000A000000}">
      <text>
        <r>
          <rPr>
            <b/>
            <sz val="9"/>
            <color indexed="81"/>
            <rFont val="Tahoma"/>
            <family val="2"/>
          </rPr>
          <t xml:space="preserve">Cuando se aplique los controles y sean tan efectivos que disminuyan cuadrantes en la probabilidad y el impacto dando como resultados N.A : quiere decir que el riesgo es minimizado a un nivel demasiado bajo.  </t>
        </r>
        <r>
          <rPr>
            <sz val="9"/>
            <color indexed="81"/>
            <rFont val="Tahoma"/>
            <family val="2"/>
          </rPr>
          <t xml:space="preserve">
</t>
        </r>
      </text>
    </comment>
    <comment ref="BE38" authorId="0" shapeId="0" xr:uid="{00000000-0006-0000-0000-00000B000000}">
      <text>
        <r>
          <rPr>
            <b/>
            <sz val="9"/>
            <color indexed="81"/>
            <rFont val="Tahoma"/>
            <family val="2"/>
          </rPr>
          <t xml:space="preserve">Para el manejo de los riesgos se deben analizar las posibles acciones a emprender, las cuales deben ser factibles y efectivas, tales como: la implementación de las políticas, definición de estándares, optimización de procesos y procedimientos y cambios físicos entre otros. La selección de las acciones más conveniente debe considerar la viabilidad jurídica, técnica, institucional, financiera y económica
</t>
        </r>
      </text>
    </comment>
  </commentList>
</comments>
</file>

<file path=xl/sharedStrings.xml><?xml version="1.0" encoding="utf-8"?>
<sst xmlns="http://schemas.openxmlformats.org/spreadsheetml/2006/main" count="409" uniqueCount="263">
  <si>
    <t>IDENTIFICACIÓN DEL RIESGO</t>
  </si>
  <si>
    <t>ANÁLISIS DEL RIESGO</t>
  </si>
  <si>
    <t>VALORACIÓN DEL RIESGO</t>
  </si>
  <si>
    <t>CALIFICACIÓN DE LA PROBABILIDAD</t>
  </si>
  <si>
    <t>IMPACTO</t>
  </si>
  <si>
    <t>EVALUACION DE LOS CONTROLES EXISTENTES</t>
  </si>
  <si>
    <t>POLÍTICAS DE ADMINISTRACIÓN DE RIESGOS</t>
  </si>
  <si>
    <t>N°</t>
  </si>
  <si>
    <t>FECHA DE IDENTIFICACIÓN
(dd/mm/aaaa)</t>
  </si>
  <si>
    <t>PARTICIPANTES DE LA IDENTIFICACIÓN</t>
  </si>
  <si>
    <t>CAUSAS</t>
  </si>
  <si>
    <t>AGENTE GENERADOR</t>
  </si>
  <si>
    <t>RIESGO</t>
  </si>
  <si>
    <t xml:space="preserve">DESCRIPCIÓN </t>
  </si>
  <si>
    <t>CRITERIOS DE EVALUACIÓN DE LOS CONTROLES</t>
  </si>
  <si>
    <t>ACCIONES PREVENTIVAS (CONTROLES)</t>
  </si>
  <si>
    <t>RESPONSABLE</t>
  </si>
  <si>
    <t>CRONOGRAMA</t>
  </si>
  <si>
    <t>MACROPROCESO</t>
  </si>
  <si>
    <t>CATEGORIA O CLASE DE RIESGO</t>
  </si>
  <si>
    <t>OBJETIVO DEL MACROPROCESO U OBJETIVO INSTITUCIONAL AFECTADO</t>
  </si>
  <si>
    <t>EFECTOS (CONSECUENCIAS POTENCIALES )</t>
  </si>
  <si>
    <t xml:space="preserve">NIVEL </t>
  </si>
  <si>
    <t xml:space="preserve">DESCRIPTOR </t>
  </si>
  <si>
    <t xml:space="preserve">DESCRIPCION </t>
  </si>
  <si>
    <t xml:space="preserve">FRECUENCIA </t>
  </si>
  <si>
    <t>RARO</t>
  </si>
  <si>
    <t xml:space="preserve">IMPROBABLE </t>
  </si>
  <si>
    <t xml:space="preserve">POSIBLE </t>
  </si>
  <si>
    <t>PROBABLE</t>
  </si>
  <si>
    <t xml:space="preserve">CASI SEGURO </t>
  </si>
  <si>
    <t>El evento puede ocurrir solo en circunstancias excepcionales.</t>
  </si>
  <si>
    <t xml:space="preserve">El evento puede ocurrir  en algún momento </t>
  </si>
  <si>
    <t xml:space="preserve">El evento podría ocurrir en algún momento </t>
  </si>
  <si>
    <t xml:space="preserve">El evento probablemente ocurrirá en la mayoría de las circunstancias </t>
  </si>
  <si>
    <t xml:space="preserve">Se espera que el evento ocurra en la mayoría de las circunstancias </t>
  </si>
  <si>
    <t>Al menos de 1 vez en el ultimo año</t>
  </si>
  <si>
    <t xml:space="preserve">Mas de 1 vez al año </t>
  </si>
  <si>
    <t xml:space="preserve">No se ha presentado en los últimos 5 años </t>
  </si>
  <si>
    <t>Al menos de 1 vez en los últimos 5 años</t>
  </si>
  <si>
    <t xml:space="preserve">Al menos de 1 vez en los últimos 2 años </t>
  </si>
  <si>
    <t>Insignificante</t>
  </si>
  <si>
    <t xml:space="preserve">Menor </t>
  </si>
  <si>
    <t xml:space="preserve">Moderado </t>
  </si>
  <si>
    <t>Mayor</t>
  </si>
  <si>
    <t xml:space="preserve">Catastrófico </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</si>
  <si>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</si>
  <si>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</si>
  <si>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</si>
  <si>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altas consecuencias o efectos sobre la entidad</t>
  </si>
  <si>
    <t xml:space="preserve">Si el hecho llegara a presentarse, tendría desastrosas consecuencias o efectos sobre la entidad . </t>
  </si>
  <si>
    <t>CALIFICACION DEL  IMPACTO</t>
  </si>
  <si>
    <t>TIPO DE IMPACTO</t>
  </si>
  <si>
    <t xml:space="preserve">Confidencialidad de la información </t>
  </si>
  <si>
    <t xml:space="preserve">Credibilidad o imagen </t>
  </si>
  <si>
    <t xml:space="preserve">Legal </t>
  </si>
  <si>
    <t xml:space="preserve">Operativo </t>
  </si>
  <si>
    <t>PROBABILIDAD</t>
  </si>
  <si>
    <t>1 (INSIGNIFICANTE)</t>
  </si>
  <si>
    <t>2 (MENOR)</t>
  </si>
  <si>
    <t>3 (MODERADO)</t>
  </si>
  <si>
    <t>4 (MAYOR)</t>
  </si>
  <si>
    <t>5 (CATASTROFICO)</t>
  </si>
  <si>
    <t>RARO (1)</t>
  </si>
  <si>
    <t>IMPROBABLE (2)</t>
  </si>
  <si>
    <t>POSIBLE (3)</t>
  </si>
  <si>
    <t>PROBABLE (4)</t>
  </si>
  <si>
    <t>CASI SEGURO (5)</t>
  </si>
  <si>
    <t>B</t>
  </si>
  <si>
    <t>M</t>
  </si>
  <si>
    <t>A</t>
  </si>
  <si>
    <t>E</t>
  </si>
  <si>
    <t xml:space="preserve">COLOR </t>
  </si>
  <si>
    <t>AZUL ( B)</t>
  </si>
  <si>
    <t>EVALUACION</t>
  </si>
  <si>
    <t xml:space="preserve">RESPUESTA A LOS RIESGOS </t>
  </si>
  <si>
    <t xml:space="preserve">Zona de riesgo baja </t>
  </si>
  <si>
    <t>Asumir el riesgo</t>
  </si>
  <si>
    <t xml:space="preserve">AMARILLO ( M) </t>
  </si>
  <si>
    <t xml:space="preserve">Zona de riesgo moderada </t>
  </si>
  <si>
    <t xml:space="preserve">Asumir el riesgo, reducir el riesgo </t>
  </si>
  <si>
    <t>NARANJA ( A)</t>
  </si>
  <si>
    <t>Zona de riesgo  alta</t>
  </si>
  <si>
    <t xml:space="preserve">Reducir el riesgo, Evitar, Compartir o transferir </t>
  </si>
  <si>
    <t>ROJO ( E)</t>
  </si>
  <si>
    <t xml:space="preserve">Zona de riesgo extrema </t>
  </si>
  <si>
    <t xml:space="preserve">B: Zona de riesgo baja: Asumir el riesgo </t>
  </si>
  <si>
    <t xml:space="preserve">M: Zona de riesgo moderado: Asumir el riesgo, Reducir el riesgo </t>
  </si>
  <si>
    <t xml:space="preserve">A: Zona de riesgo alta: Reducir el riesgo, Evitar, compartir  o transferir </t>
  </si>
  <si>
    <t xml:space="preserve">E: Zona de riesgo Extrema: Reducir el riesgo, evitar , compartir y transferir </t>
  </si>
  <si>
    <t>columna 4</t>
  </si>
  <si>
    <t>Columna 5</t>
  </si>
  <si>
    <t xml:space="preserve">Posee una herramienta para ejercer el control </t>
  </si>
  <si>
    <t>Existen manuales , instructivos o procedimientos para el manejo de la herramienta</t>
  </si>
  <si>
    <t xml:space="preserve">En el tiempo que lleva la herramienta ha demostrado ser efectivo </t>
  </si>
  <si>
    <t xml:space="preserve">Están definidos los responsables de la ejecución del control y del seguimiento </t>
  </si>
  <si>
    <t>la frecuencia de ejecución del control y seguimiento es adecuada</t>
  </si>
  <si>
    <t>Entre 0 - 50</t>
  </si>
  <si>
    <t>Entre 51 - 75</t>
  </si>
  <si>
    <t>Entre 76 - 100</t>
  </si>
  <si>
    <t xml:space="preserve">CUADRANTES EN DISMINUIR EN LA PROBABILIDAD </t>
  </si>
  <si>
    <t xml:space="preserve">CUADRANTES A DISMINUIR EN EL IMPACTO </t>
  </si>
  <si>
    <t xml:space="preserve">NUEVA CALIFICACION </t>
  </si>
  <si>
    <t xml:space="preserve">NUEVA CALIFICACION DEL RIESGO </t>
  </si>
  <si>
    <t>PERSONAS</t>
  </si>
  <si>
    <t>MATERIALES</t>
  </si>
  <si>
    <t xml:space="preserve">INSTALACIONES </t>
  </si>
  <si>
    <t>ENTORNO</t>
  </si>
  <si>
    <t>OTROS</t>
  </si>
  <si>
    <t>Riesgo de imagen</t>
  </si>
  <si>
    <t xml:space="preserve">Riesgo operativo </t>
  </si>
  <si>
    <t xml:space="preserve">Riesgo financiero </t>
  </si>
  <si>
    <t xml:space="preserve">Riesgo de cumplimiento </t>
  </si>
  <si>
    <t xml:space="preserve">Riesgo Estratégico </t>
  </si>
  <si>
    <t xml:space="preserve">Riesgo de Tecnología </t>
  </si>
  <si>
    <r>
      <t>Objetivo Estratégico 1:</t>
    </r>
    <r>
      <rPr>
        <sz val="10"/>
        <color indexed="8"/>
        <rFont val="Arial"/>
        <family val="2"/>
      </rPr>
      <t xml:space="preserve"> Mejorar la capacidad en cantidad y calidad de la planta de profesores.</t>
    </r>
  </si>
  <si>
    <r>
      <t>Objetivo Estratégico 2:</t>
    </r>
    <r>
      <rPr>
        <sz val="9"/>
        <color indexed="8"/>
        <rFont val="Arial"/>
        <family val="2"/>
      </rPr>
      <t xml:space="preserve"> Acreditar con alta calidad de la educación los programas académicos y la institución.</t>
    </r>
  </si>
  <si>
    <r>
      <t xml:space="preserve">Objetivo Estratégico 3: </t>
    </r>
    <r>
      <rPr>
        <sz val="9"/>
        <color indexed="8"/>
        <rFont val="Arial"/>
        <family val="2"/>
      </rPr>
      <t>Enfocar la investigación a las necesidades y potencialidades de la sociedad y la región.</t>
    </r>
  </si>
  <si>
    <r>
      <t>Objetivo Estratégico 4:</t>
    </r>
    <r>
      <rPr>
        <sz val="9"/>
        <color indexed="8"/>
        <rFont val="Arial"/>
        <family val="2"/>
      </rPr>
      <t xml:space="preserve"> Formar y capacitar el recurso humano con énfasis en la investigación.</t>
    </r>
  </si>
  <si>
    <r>
      <t>Objetivo Estratégico 5:</t>
    </r>
    <r>
      <rPr>
        <sz val="10"/>
        <color indexed="8"/>
        <rFont val="Arial"/>
        <family val="2"/>
      </rPr>
      <t xml:space="preserve"> Satisfacer las necesidades y expectativas de la sociedad a través de la identificación de sus necesidades, requisitos y construcción de soluciones que aporten al desarrollo de la región.</t>
    </r>
  </si>
  <si>
    <r>
      <t xml:space="preserve">Objetivo Estratégico 6: </t>
    </r>
    <r>
      <rPr>
        <sz val="10"/>
        <color indexed="8"/>
        <rFont val="Arial"/>
        <family val="2"/>
      </rPr>
      <t>Comunicar eficientemente los logros institucionales y mejorar el posicionamiento de la Universidad.</t>
    </r>
  </si>
  <si>
    <r>
      <t>Objetivo Estratégico 7</t>
    </r>
    <r>
      <rPr>
        <sz val="10"/>
        <color indexed="8"/>
        <rFont val="Arial"/>
        <family val="2"/>
      </rPr>
      <t>: Intercambiar servicios y productos académicos a nivel internacional.</t>
    </r>
  </si>
  <si>
    <r>
      <t xml:space="preserve">Objetivo Estratégico 8: </t>
    </r>
    <r>
      <rPr>
        <sz val="10"/>
        <color indexed="8"/>
        <rFont val="Arial"/>
        <family val="2"/>
      </rPr>
      <t>Mejorar la retención de estudiantes y la cobertura de servicios de bienestar institucional.</t>
    </r>
  </si>
  <si>
    <r>
      <t>Objetivo Estratégico 9:</t>
    </r>
    <r>
      <rPr>
        <sz val="10"/>
        <color indexed="8"/>
        <rFont val="Arial"/>
        <family val="2"/>
      </rPr>
      <t xml:space="preserve"> Mejorar el desempeño institucional a través de la gestión eficaz, eficiente y efectiva de los procesos internos para alcanzar la acreditación institucional.</t>
    </r>
  </si>
  <si>
    <r>
      <t xml:space="preserve">Objetivo Estratégico 10: </t>
    </r>
    <r>
      <rPr>
        <sz val="10"/>
        <color indexed="8"/>
        <rFont val="Arial"/>
        <family val="2"/>
      </rPr>
      <t>Incrementar la disponibilidad de recursos tecnológicos para el cumplimiento de los procesos misionales y de apoyo.</t>
    </r>
  </si>
  <si>
    <r>
      <t>Objetivo Estratégico 11:</t>
    </r>
    <r>
      <rPr>
        <sz val="10"/>
        <color indexed="8"/>
        <rFont val="Arial"/>
        <family val="2"/>
      </rPr>
      <t xml:space="preserve"> Mejorar la calidad de los espacios físicos y optimizar su funcionamiento.</t>
    </r>
  </si>
  <si>
    <r>
      <t>Objetivo Estratégico 12:</t>
    </r>
    <r>
      <rPr>
        <sz val="9"/>
        <color indexed="8"/>
        <rFont val="Arial"/>
        <family val="2"/>
      </rPr>
      <t xml:space="preserve"> Dotar a la Institución de los equipos y elementos necesarios para el cumplimiento de su misión.</t>
    </r>
  </si>
  <si>
    <t>DIRECCIONAMIENTO ESTRATÉGICO</t>
  </si>
  <si>
    <t>PLANEACIÓN ESTRATÉGICA</t>
  </si>
  <si>
    <t>COMUNICACIÓN ESTRATÉGICA</t>
  </si>
  <si>
    <t>DOCENCIA</t>
  </si>
  <si>
    <t>INVESTIGACIÓN</t>
  </si>
  <si>
    <t>PROYECCIÓN SOCIAL</t>
  </si>
  <si>
    <t>ADMINISTRACIÓN DEL CAMPUS</t>
  </si>
  <si>
    <t>GESTIÓN HUMANA</t>
  </si>
  <si>
    <t>GESTION APOYO ACADÉMICO</t>
  </si>
  <si>
    <t>GESTIÓN FINANCIERA</t>
  </si>
  <si>
    <t>GESTIÓN DE BIENESTAR INSTITUCIONAL</t>
  </si>
  <si>
    <t>GESTIÓN BIBLIOTECA</t>
  </si>
  <si>
    <t>GESTIÓN RECURSOS ACADÉMICOS</t>
  </si>
  <si>
    <t>GESTIÓN DOCUMENTAL</t>
  </si>
  <si>
    <t>GESTIÓN JURÍDICA</t>
  </si>
  <si>
    <t>CONTROL INTERNO</t>
  </si>
  <si>
    <t xml:space="preserve">GESTION TICS </t>
  </si>
  <si>
    <t>IMPACTO DE CONFIENCIALIDAD DE LA INFORMACION</t>
  </si>
  <si>
    <t>NIVEL</t>
  </si>
  <si>
    <t xml:space="preserve">CONCEPTO </t>
  </si>
  <si>
    <t xml:space="preserve">PERSONAL </t>
  </si>
  <si>
    <t xml:space="preserve">GRUPO DE TRABAJO </t>
  </si>
  <si>
    <t>RELATIVA AL PROCESO</t>
  </si>
  <si>
    <t>INSTITUCIONAL</t>
  </si>
  <si>
    <t xml:space="preserve">ESTRATEGICA </t>
  </si>
  <si>
    <t xml:space="preserve">IMPACTO DE CREDIBILIDAD O IMAGEN </t>
  </si>
  <si>
    <t xml:space="preserve">GRUPO DE FUNCIONARIOS </t>
  </si>
  <si>
    <t xml:space="preserve">TODOS LOS FUNCIONARIOS </t>
  </si>
  <si>
    <t xml:space="preserve">USUARIOS DE LA CIUDAD </t>
  </si>
  <si>
    <t xml:space="preserve">USUARIOS REGION </t>
  </si>
  <si>
    <t xml:space="preserve">USUARIOS PAIS </t>
  </si>
  <si>
    <t xml:space="preserve">IMPACTO DE LEGAL </t>
  </si>
  <si>
    <t>MULTAS</t>
  </si>
  <si>
    <t>DEMANDAS</t>
  </si>
  <si>
    <t>INVESTIGACION DISCIPLINARIA</t>
  </si>
  <si>
    <t xml:space="preserve">INVESTIGACION FISCAL </t>
  </si>
  <si>
    <t>INTERVENCION - SANCION</t>
  </si>
  <si>
    <t xml:space="preserve">IMPACTO OPERATIVO </t>
  </si>
  <si>
    <t xml:space="preserve">AJUSTES A UNA ACTIVIDAD CONCRETA </t>
  </si>
  <si>
    <t>CAMBIOS EN PROCEDIMIENTOS</t>
  </si>
  <si>
    <t xml:space="preserve">CAMBIOS EN LA INTERACCION DE LOS PROCESOS </t>
  </si>
  <si>
    <t xml:space="preserve">IINTERMITENCIA EN EL SERVICIO </t>
  </si>
  <si>
    <t xml:space="preserve">PARO TOTAL DEL PROCESO </t>
  </si>
  <si>
    <t xml:space="preserve">Impacto legal </t>
  </si>
  <si>
    <t xml:space="preserve">Impacto operativo </t>
  </si>
  <si>
    <t xml:space="preserve">Personal </t>
  </si>
  <si>
    <t xml:space="preserve">Grupo de trabajo </t>
  </si>
  <si>
    <t xml:space="preserve">Relativa al proceso </t>
  </si>
  <si>
    <t xml:space="preserve">Institucional </t>
  </si>
  <si>
    <t xml:space="preserve">Estratégica </t>
  </si>
  <si>
    <t xml:space="preserve">Grupo de Funcionarios </t>
  </si>
  <si>
    <t xml:space="preserve">Todos los Funcionarios </t>
  </si>
  <si>
    <t xml:space="preserve">Usuarios Ciudad </t>
  </si>
  <si>
    <t xml:space="preserve">Usuarios Región </t>
  </si>
  <si>
    <t xml:space="preserve">Usuarios País </t>
  </si>
  <si>
    <t>Multas</t>
  </si>
  <si>
    <t>Demandas</t>
  </si>
  <si>
    <t>Investigación Disciplinaria</t>
  </si>
  <si>
    <t xml:space="preserve">Investigación Fiscal </t>
  </si>
  <si>
    <t xml:space="preserve">Intervención - Sanción </t>
  </si>
  <si>
    <t>Ajustes a una actividad concreta</t>
  </si>
  <si>
    <t xml:space="preserve">Cambios en la interacción de los procesos </t>
  </si>
  <si>
    <t xml:space="preserve">Intermitencia en el servicio </t>
  </si>
  <si>
    <t xml:space="preserve">Cambios en procedimientos </t>
  </si>
  <si>
    <t xml:space="preserve">Paro total del proceso </t>
  </si>
  <si>
    <r>
      <t>CLASIFICACION DEL IMPACTO</t>
    </r>
    <r>
      <rPr>
        <b/>
        <sz val="14"/>
        <color rgb="FFFF0000"/>
        <rFont val="Calibri"/>
        <family val="2"/>
        <scheme val="minor"/>
      </rPr>
      <t xml:space="preserve"> (ir a la tabla Tipo_impacto ).</t>
    </r>
  </si>
  <si>
    <t xml:space="preserve">Existen manuales, instructivos o procedimientos para el manejo de la herramienta </t>
  </si>
  <si>
    <t xml:space="preserve">PROBABILIDAD ( califique los criterios que le aplican ) </t>
  </si>
  <si>
    <t>En el tiempo que lleva la herramienta ha demostrado ser efectiva.</t>
  </si>
  <si>
    <t xml:space="preserve">La frecuencia de ejecución del control y seguimiento es adecuada. </t>
  </si>
  <si>
    <t xml:space="preserve">TOTAL PROBABILIDAD </t>
  </si>
  <si>
    <t xml:space="preserve">RANGO DE CALIFICACION DE LOS CONTROLES EN PROBABILIDAD </t>
  </si>
  <si>
    <t xml:space="preserve">RANGO DE CALIFICACION DE LOS CONTROLES EN IMPACTO </t>
  </si>
  <si>
    <t xml:space="preserve">IMPACTO  ( califique los criterios que le aplican ) </t>
  </si>
  <si>
    <t xml:space="preserve">TOTAL IMPACTO  </t>
  </si>
  <si>
    <t>CALIFICACION DEL RIESGO (SEMAFORIZACION)</t>
  </si>
  <si>
    <t xml:space="preserve">PREVENTIVOS
</t>
  </si>
  <si>
    <t xml:space="preserve">CORRECTIVOS </t>
  </si>
  <si>
    <t xml:space="preserve">CLADIFICACION DEL IMPACTO RIESGOS DE CORRUPCION </t>
  </si>
  <si>
    <t xml:space="preserve">INACEPTABLE E INTOLERABLE </t>
  </si>
  <si>
    <t xml:space="preserve">NO </t>
  </si>
  <si>
    <t xml:space="preserve">TIPO DE RIESGO </t>
  </si>
  <si>
    <t xml:space="preserve">INHERENTE </t>
  </si>
  <si>
    <t xml:space="preserve">CORRUPCION </t>
  </si>
  <si>
    <t>FECHA DE EVALUACION (dd/mm/aaaa)</t>
  </si>
  <si>
    <t>ACCIONES</t>
  </si>
  <si>
    <t>Objetivo Estratégico 9: Mejorar el desempeño institucional a través de la gestión eficaz, eficiente y efectiva de los procesos internos para alcanzar la acreditación institucional.</t>
  </si>
  <si>
    <t xml:space="preserve">contratación </t>
  </si>
  <si>
    <t xml:space="preserve">Manipulación de evidencias </t>
  </si>
  <si>
    <t>Profesional especializado área Financiera (Líder del macroproceso)
Profesional 
Líder proceso de contratación.
Equipo SIG</t>
  </si>
  <si>
    <t>Debido a la acción u omisión, mediante el uso indebido de poder, de los recursos o de la información, puede ocurrir un riesgo de corrupción lo que ocasionaría lesiones en los intereses de una entidad y en consecuencia del estado, para obtener un beneficio en particular esto ocasionaría , mala imagen , perdida de credibilidad y sanciones</t>
  </si>
  <si>
    <t xml:space="preserve">PRESUPUESTO </t>
  </si>
  <si>
    <t xml:space="preserve">N.A
</t>
  </si>
  <si>
    <t>N.A</t>
  </si>
  <si>
    <t>Capacitación, inducción y re inducción en normatividad aplicable</t>
  </si>
  <si>
    <t xml:space="preserve">Manejo de información </t>
  </si>
  <si>
    <t>Debido a la acción u omisión, mediante el uso indebido de poder, de los recursos o de la información, puede ocurrir un riesgo de corrupción lo que ocasionaría lesiones en los intereses de una entidad y en consecuencia del estado, para obtener un beneficio en particular esto ocasionaría , mala imagen , pérdida de credibilidad y sanciones</t>
  </si>
  <si>
    <t xml:space="preserve">
Mala imagen institucional
Sanciones 
Multas 
Destituciones, suspensiones y/o
privación de la libertad</t>
  </si>
  <si>
    <t>Debido a la acción u omisión, mediante el uso indebido de poder, de los recursos o de la información, desconocimiento de la ley, decisiones ajustadas a intereses particulares, puede ocurrir un riesgo de corrupción de manipulación de evidencias, lo que ocasionaría lesiones en los intereses de una entidad y en consecuencia del estado, para obtener un beneficio en particular esto ocasionaría , mala imagen , perdida de credibilidad y sanciones</t>
  </si>
  <si>
    <t xml:space="preserve">ANALISIS DEL RIESGOS RESIDUAL DESPUES DE APLICAR CONTROLES </t>
  </si>
  <si>
    <t xml:space="preserve">Se puede determinar que con los controles existentes en la institución y según su valoración se disminuyen en la frecuencia de ocurrencia y en el impacto por consiguiente dan como resultado riesgos que en el momento no se materializan y que se controlan de manera efectiva. 
Nota: N/A significa que en la disminución de la calificación se sale de la matriz de calificación no alcanza un nivel medible.  </t>
  </si>
  <si>
    <t xml:space="preserve">
Mala imagen institucional
Pérdida de credibilidad
Sanciones 
Multas 
Demandas</t>
  </si>
  <si>
    <t>Dar traslado a la autoridad competente para determinar la gravedad de la conducta.</t>
  </si>
  <si>
    <t xml:space="preserve">TODOS LOS PROCESOS </t>
  </si>
  <si>
    <t>Profesional especializado área gestión Documental  (Líder del macroproceso)
Profesional 
Personal de apoyo
Técnico operativo .
Equipo SIG
Profesional y líder del proceso de Control de asuntos  disciplinarios</t>
  </si>
  <si>
    <t xml:space="preserve">Fallos amañados.
Dilación  de procesos con el propósito de obtener el vencimiento de términos o la prescripción del mismo.
Desconocimiento de la ley, mediante interpretaciones subjetivas de las normas vigentes para evitar o postergar su aplicación.
Exceder las facultades legales en los fallos.
soborno (cohecho).
Decisiones ajustadas a intereses particulares.
tráfico de influencias (amiguismo, persona influyente).
Cobro por realización de tramites (concusión).
Dilación en los procesos de segunda instancia
Régimen de inhabilidades e incompatibilidades de los servidores públicos 
Recusaciones 
</t>
  </si>
  <si>
    <r>
      <t>Estudios previos o de factibilidad superficiales y/o realizados,  sobre estudios de</t>
    </r>
    <r>
      <rPr>
        <sz val="12"/>
        <rFont val="Calibri"/>
        <family val="2"/>
        <scheme val="minor"/>
      </rPr>
      <t xml:space="preserve"> mercados no actualizados.</t>
    </r>
    <r>
      <rPr>
        <sz val="12"/>
        <color theme="1"/>
        <rFont val="Calibri"/>
        <family val="2"/>
        <scheme val="minor"/>
      </rPr>
      <t xml:space="preserve">
Estudios previos o de factibilidad manipulados por el personal interesado en el futuro proceso de contratación.
Pliego de condiciones hechos a la medida de una forma en particular.
Disposiciones establecida en los pliegos  de condiciones que permiten a los particulares direccionar los procesos hacia un grupo en particular, a la medida geométrica.
Adendas que cambian condiciones generales del proceso para favorecer a grupos determinados.
Urgencia manifiesta inexistente.
Designar supervisores que no cuentan con competencias suficientes para desempeñar la función.
Concentrar las labores de supervisión de múltiples contratos en poco personal.
Designar la función de elaboración de estudios previos y supervisión en un mismo funcionario.
Divulgación de la información en el tiempo adecuado. </t>
    </r>
  </si>
  <si>
    <t xml:space="preserve">Concentración  de información de determinadas actividades o procesos en una persona.
Sistemas de información susceptibles de manipulación o adulteración.
Ocultar a la ciudadanía la información considerada publica. 
Deficiencias en el manejo documental y de archivo.
Desconocimiento  de la  información de reserva. 
Custodia y cuidado de documentación   
Información concentrada  en cada equipo asignado al funcionario
Falta de un sistema para guardar la información de una manera optima y confiable. 
Bajo nivel de seguridad para el acceso a la información.
 Desconocimiento de las políticas de
manejo de información.
 Actos mal intencionados de terceros.
Acceso no autorizado a información.
Fraude interno
</t>
  </si>
  <si>
    <t xml:space="preserve">
Mala imagen institucional
Pérdida de credibilidad 
Sanciones 
Multas
Mala imagen.
Toma de decisiones inadecuadas
Pérdida de credibilidad
Pérdidas económicas
Sanciones
Investigaciones disciplinarias 
Divulgación de información confidencial  </t>
  </si>
  <si>
    <t xml:space="preserve">Políticas de información confidencial.
Roles de usuarios para manejo de información.
En el proceso de compras se maneja confidencialmente la información licitatoria respetando los tiempos de publicación.
Todo documento en sobre cerrado dirigido a la oficina de asuntos disciplinarios no se abrirán en el proceso de Gestión Documental 
Especificación adecuada  de los roles de los usuarios en el sistema. 
Control de ingreso a los sistemas de información administrados por el proceso con cuentas de usuario. Control del directorio activo. 
Sistemas de control perimetral de red. 
Control en el acceso físico al centro de datos. 
</t>
  </si>
  <si>
    <t xml:space="preserve">Ordenar la reconstrucción de los documentos 
Realizar campañas para el cumplimiento de las políticas de confidencialidad de la Información.
</t>
  </si>
  <si>
    <t>30/29/2019</t>
  </si>
  <si>
    <t>E-PE-RIC</t>
  </si>
  <si>
    <t>Versión: 05</t>
  </si>
  <si>
    <t>SEGUIMIENTOS AÑO 2023</t>
  </si>
  <si>
    <t>1.  Semestral 
2. Septiembre de 2023</t>
  </si>
  <si>
    <t xml:space="preserve"> Segundo seguimiento:
Corte a 30 de agosto de 2023</t>
  </si>
  <si>
    <t>Tercer  seguimiento:
Corte a diciembre  de 2023</t>
  </si>
  <si>
    <t>Primer seguimiento: 
Corte al 30 de abril de 2023</t>
  </si>
  <si>
    <t xml:space="preserve"> 
1. Uso del correo pagos-oc@uniquindio..edu.co
2. Diseño e implementación  de la "Guía de supervisión de contratos para supervisores".
Fecha de ejecución de la actividad septiembre de 2022 a   julio de 2023.
Responsable: Jefe Oficina de Asuntos Administrativos y Adquisiciones
</t>
  </si>
  <si>
    <t>1. Permanente
2. enero a Julio de 2023</t>
  </si>
  <si>
    <t xml:space="preserve">
1. y 2. Oficina de Asuntos Administrativos y Adquisiciones
</t>
  </si>
  <si>
    <t>1.   Dirección de Planeación Institucional /Dirección de Tecnologías de la lnformación
2. Dirección de Comunicaciones Estratégica/
Dirección de Planeación lnstitucional
3. Oficina de Gestión Documental
4. Oficina de Control lnterno Disciplinario
5. Dirección de Comunicaciones Estratégica/
Dirección de Planeación lnstitucional</t>
  </si>
  <si>
    <t>Fecha:  2023/01/30</t>
  </si>
  <si>
    <t xml:space="preserve">Manual de contratación de la Institución.
Información en línea ERP Seven. 
Publicación de la Contratación en SECOP
Publicación en SIA OBSERVA
Formatos soportes para el proceso de contratación.
Publicación en la web de los diferentes tipos de contratación 
Seguimiento a la contratación mediante cuadros soportes.
</t>
  </si>
  <si>
    <r>
      <t xml:space="preserve">1.  Uso del correo pagos-oc@uniquindio..edu.co.  Continuidad del uso del correo,  como unos de los medios más eficaces para verificar la  elaboración de las actas; puesto que el mecanismo se utiliza como medio de retroalimentación respecto al cumplimiento o no de las directrices y oportunidad en las respuestas Evidencia:  pagos-oc@uniquindio..edu.co  (bandeja enviados y recibidos) de la   jefe de la Oficina de Asuntos Administrativos y Adquisiciones.
2.  La  "Guía de supervisión de contratos para supervisores" fue estandarizada en el módulo de documentación del Sistema  Integrado de Gestión el 14/02/2023.  implementada a partir de esa fecha, mediante envio de correo a los supervisore sde contrado, donde se adjunta como parte de los documentos y requisitos a tener en cuenta dentro del rol de supervisor.  </t>
    </r>
    <r>
      <rPr>
        <b/>
        <u/>
        <sz val="11"/>
        <color theme="1"/>
        <rFont val="Calibri"/>
        <family val="2"/>
        <scheme val="minor"/>
      </rPr>
      <t xml:space="preserve"> Archivos en pdf: 1) </t>
    </r>
    <r>
      <rPr>
        <sz val="11"/>
        <color theme="1"/>
        <rFont val="Calibri"/>
        <family val="2"/>
        <scheme val="minor"/>
      </rPr>
      <t xml:space="preserve">Riesgo corrupción No. 1_Actividades y 1 y  2_evidencia
</t>
    </r>
    <r>
      <rPr>
        <b/>
        <u/>
        <sz val="11"/>
        <color theme="1"/>
        <rFont val="Calibri"/>
        <family val="2"/>
        <scheme val="minor"/>
      </rPr>
      <t>2)Riesgo corrupción No. 1_Actividades y 2_evidencia_Guía supervisión contratos</t>
    </r>
  </si>
  <si>
    <t xml:space="preserve">1. Sensibilizar a los funcionarios y contratistas  sobre el marco legal y regulario sobre la Protección de Datos Personales y Seguridad de la Información.
2 . Divulgar en  sitio web  campaña  institucionales de prevención de actos de corrupción y/o  transparencia. 
3. Avanzar en  la implementación del  el Sistema de Gestión de Documentos Electrónicos de Archivo - SGDEA, para el  adecuado manejo documental como   herramienta para planeación y para la lucha contra la corrupción.
4. Capacitación Ley 1952 de 2019  y la Ley  2094 de 2021 en armonía con la ley 1474 de 2011 (Estatuto Anticorrupción)  y la Ley 2195 de 2022  para sensibilizar  a  los funcionarios en temas de corrupción, materia disciplinaria, cumplimiento de deberes.
No de funcionarios capacitados/Total de Funcionarios 
5. Divulgar los datos abiertos y el boletín estadístico de la Institución. </t>
  </si>
  <si>
    <t xml:space="preserve">1.  Capacitación Ley 1952 de 2019  y la Ley  2094 de 2021 en armonía con la ley 1474 de 2011 (Estatuto Anticorrupción)  y la Ley 2195 de 2022  para sensibilizar  a  los funcionarios en temas de corrupción, materia disciplinaria, cumplimiento de deberes.
2. Actualizar el   Código de Ética y Buen Gobierno como mecanismo que fomente  entre los servidores públicos, contratistas y colaboradores una cultura de integridad como principal aspecto en la prevención de la honestidad y la responsabilidad.  Fecha de cumplimiento: </t>
  </si>
  <si>
    <r>
      <t xml:space="preserve">1. Se realizó capacitación (enero 26 y 31,  febrero  03 y 17  de  de 2023)en  la Ley 1952 de 2019  y la Ley  2094 de 2021 en armonía con la ley 1474 de 2011 (Estatuto Anticorrupción)  y la Ley 2195 de 2022   para sensibilizar  a  los funcionarios en temas de corrupción, materia disciplinaria, cumplimiento de deberes  a  ciento veinte  (120) funcionarios que se posesionaron. en el primer trimestre de 2023.  También a estudiantes de semestre I de 2023. </t>
    </r>
    <r>
      <rPr>
        <b/>
        <sz val="11"/>
        <color theme="1"/>
        <rFont val="Calibri"/>
        <family val="2"/>
        <scheme val="minor"/>
      </rPr>
      <t xml:space="preserve"> Evidencia:</t>
    </r>
    <r>
      <rPr>
        <sz val="11"/>
        <color theme="1"/>
        <rFont val="Calibri"/>
        <family val="2"/>
        <scheme val="minor"/>
      </rPr>
      <t xml:space="preserve"> Pdf Riesgo corrupción No. 3_Actividad 1_Capacitación  a servidores públicos_normas sobre corrupción.
2. En Comité Institucional de Gestión y Desempeño No. 001 de 2023 (14 de abril), quedó como compromiso:  "Revisar y ajustar el “Proyecto de Acuerdo Por medio del cual se establece el código de buen gobierno para la Universidad del Quindío”, teniendo en cuenta, además, las líneas en temas de buen gobierno que tendrá la nueva Alta Dirección".</t>
    </r>
  </si>
  <si>
    <t xml:space="preserve">
Profesional líder del proceso de asuntos disciplinarios
profesional líder del proceso de secretaria general
Profesionales 
Personal de apoyo
Técnico operativo .
Equipo SIG</t>
  </si>
  <si>
    <r>
      <t xml:space="preserve">1. Sensibilizar a los funcionarios y contratistas  sobre el marco legal y regulario sobre la Protección de Datos Personales y Seguridad de la Información: Para implementar esta acición, se sensibilizó a   un primer grupo, correspondiente a los directivos integrantes de dicho  Comité Institucional de Gestión y Desempeño sobre la importancia y beneficios de la seguridad y privacidad de la información, a través de la formalidad  que se hizo de  presentación para aprobación como buena practica del Sistema de Gestión de Seguridad y Privacidad de la Información.  </t>
    </r>
    <r>
      <rPr>
        <b/>
        <u/>
        <sz val="10"/>
        <color theme="1"/>
        <rFont val="Calibri"/>
        <family val="2"/>
        <scheme val="minor"/>
      </rPr>
      <t xml:space="preserve">Evidencia: </t>
    </r>
    <r>
      <rPr>
        <sz val="10"/>
        <color theme="1"/>
        <rFont val="Calibri"/>
        <family val="2"/>
        <scheme val="minor"/>
      </rPr>
      <t xml:space="preserve"> Archivo en pdf Riesgo corrupción No. 2_Actividad  1_Presentación  SGSPI. Buena práctica.
2 . La actividad se encuentra dentro de los tiempos de realización.
3.  Dentro del Desarrollo del Sistrema de gestión de Documentos Electrónicos de Archivo-SGDA, en el trimestre I de 2023, se realizaron las siguientes activiaddes:
•	Reconocimiento del archivo sonoro de la Emisora UFM stéreo. Evidencia: ppt: intervencios archivos sonoros (fotos)
•	Definición de documentos de conservación total según las Tablas de Retención Documental-TRD de la Dirección de Gestión y Aseguramiento de la Calidad, para iniciar el proceso de digitalización y registro en el repositorio digital.
Evidencia de lo anterior: Dos archivos en pdf así:  1)Componente 5. Actividad 3.3. SGD_Memorando 2023-IM4985 Relación documentos  conservación total según  TRD Gestión y Aseguramiento Calidad y 2) Componente 5. Actividad 3.3. SGD_memorando  2023-IM4679 Solicitud de ingreso al Repositorio Institucional Alfresco.</t>
    </r>
    <r>
      <rPr>
        <b/>
        <sz val="10"/>
        <color theme="1"/>
        <rFont val="Calibri"/>
        <family val="2"/>
        <scheme val="minor"/>
      </rPr>
      <t xml:space="preserve"> Evidencias: Archivos en pdf: </t>
    </r>
    <r>
      <rPr>
        <sz val="10"/>
        <color theme="1"/>
        <rFont val="Calibri"/>
        <family val="2"/>
        <scheme val="minor"/>
      </rPr>
      <t xml:space="preserve">
•	Riesgo 2_Actividad 3_Avance Sistema Gestión Documentos Electrónicos  _intervención archivos sonoros_asistencias
•	Riesgo 2_Actividad 3_Avance Sistema Gestión Documentos Electrónicos  _Solicitud ingreso Repositorio Institucional Alfresco
•	Riesgo 2_Actividad 3_Avance Sistema Gestión Documentos Electrónicos _intervención archivos sonoros
4.  Se realizó capacitación (enero 26 y 31,  febrero  03 y 17  de  de 2023)en  la Ley 1952 de 2019  y la Ley  2094 de 2021 en armonía con la ley 1474 de 2011 (Estatuto Anticorrupción)  y la Ley 2195 de 2022   para sensibilizar  a  los funcionarios en temas de corrupción, materia disciplinaria, cumplimiento de deberes  a  ciento veinte  (120) funcionarios que se posesionaron. en el primer trimestre de 2023.  También a estudiantes de semestre I de 2023.  </t>
    </r>
    <r>
      <rPr>
        <b/>
        <sz val="10"/>
        <color theme="1"/>
        <rFont val="Calibri"/>
        <family val="2"/>
        <scheme val="minor"/>
      </rPr>
      <t xml:space="preserve">Evidencia: Pdf Riesgo 2_Actividad 4_Capacitación  a servidores públicos_normas sobre corrupción 
</t>
    </r>
    <r>
      <rPr>
        <sz val="10"/>
        <color theme="1"/>
        <rFont val="Calibri"/>
        <family val="2"/>
        <scheme val="minor"/>
      </rPr>
      <t>5. Divulgar los datos abiertos y el boletín estadístico de la Institución</t>
    </r>
    <r>
      <rPr>
        <b/>
        <sz val="10"/>
        <color theme="1"/>
        <rFont val="Calibri"/>
        <family val="2"/>
        <scheme val="minor"/>
      </rPr>
      <t xml:space="preserve">.
Entre marzo y abril de 2023, se publicó el set de datos en datos.gov.co, así: El set de datos de la Universidad, fue publicado entre marzo y abril de 2023, así: administrativos, estudiantes, docentes.  </t>
    </r>
    <r>
      <rPr>
        <sz val="10"/>
        <color theme="1"/>
        <rFont val="Calibri"/>
        <family val="2"/>
        <scheme val="minor"/>
      </rPr>
      <t>Evidencia: pdf con pantallazo de publicación y enlace para verificar</t>
    </r>
    <r>
      <rPr>
        <b/>
        <sz val="10"/>
        <color theme="1"/>
        <rFont val="Calibri"/>
        <family val="2"/>
        <scheme val="minor"/>
      </rPr>
      <t xml:space="preserve">.  Una vez se publica, se podrá realizar divulgación para su consulta. </t>
    </r>
    <r>
      <rPr>
        <sz val="10"/>
        <color theme="1"/>
        <rFont val="Calibri"/>
        <family val="2"/>
        <scheme val="minor"/>
      </rPr>
      <t xml:space="preserve">
</t>
    </r>
  </si>
  <si>
    <t>1. Oficina de Control lnterno Disciplinario/
Dirección Jurídica
2. Dirección de Gestión Humana</t>
  </si>
  <si>
    <r>
      <t xml:space="preserve">1. En el periodo del seguimiento,  fueron remitidos a través del  correo pagos-oc@uniquindio..edu.co: 751 comunicaciones y recibidos: 601.
Adicional a estos correos, se envían recordatorios de cumplimiento con las actas y se generan reportes de control.  
2. La guía tiene su cumplimiento.  Se agregó un acción a la misma y es el hace seguimiento a las órdendes de compra antes del vencimiento y posterior generándose un reporte para identificar los incumplidos y enviar comunicación.
</t>
    </r>
    <r>
      <rPr>
        <b/>
        <sz val="11"/>
        <color theme="1"/>
        <rFont val="Calibri"/>
        <family val="2"/>
        <scheme val="minor"/>
      </rPr>
      <t>Evidencia de los dos controles:</t>
    </r>
    <r>
      <rPr>
        <sz val="11"/>
        <color theme="1"/>
        <rFont val="Calibri"/>
        <family val="2"/>
        <scheme val="minor"/>
      </rPr>
      <t xml:space="preserve"> Archivo Digital Jefe Oficina de Asuntos Administrativos y Adquisiciones</t>
    </r>
  </si>
  <si>
    <t>1. Para continuar con la "Sensibilizar a los funcionarios y contratistas  sobre el marco legal y regulario sobre la Protección de Datos Personales y Seguridad de la Información", debe aprobarse  po rparte del Consejo Superior el   “Acuerdo de adopción y aprobación de la Política de Seguridad y Privacidad de la Información”, en Comité Instituiconal de Gestión y Desempeño No. 5 de septiembre de 2023, dicho organismo recomendará al Consejo la adopción de dicha política.
2 . La actividad se encuentra dentro de los tiempos de realización.
3.  Para continuar la fase de implementación del Sistema de Gestión de Documentos Electrónicos de Archivo - SGDEA (Proyecto PINAR) 2023, se encuentra sujeta a la adición presupuestal planeada con recursos de estampilla Universidad Nacional.
4. Para el periodo mayo a agosto de 2023, la Dirección de Gestión Humana  estableció  el   "curso virtual de integridad, transparencia y lucha contra la corrupción",  Así mismo se determinó dar tiempo de transición al nuevo jefe de la Oficina de Control lnterno Disciplinario.
5.  La Divulgar los datos abiertos y el boletín estadístico de la Institución se hará el trimestre III de 2023.</t>
  </si>
  <si>
    <t xml:space="preserve">1. Para el periodo mayo a agosto de 2023, la Dirección de Gestión Humana  estableció  el   "curso virtual de integridad, transparencia y lucha contra la corrupción",  Así mismo se determinó dar tiempo de transición al nuevo jefe de la Oficina de Control lnterno Disciplinario.
2. En Comité Institucional de Gestión y Desempeño No. 004 de 2023 (25 de agosto),  se designó a la Directora de Gestión Humana, para determinar "conclusiones sobre la adopción del Código de Integridad de la Función Pública para la Universidad del Quindío, tomando en cuenta . la  "revisión de los  lineamientos y Código de Integridad de la Función Pública frente al código de ética y bioética de la Universidad del Quindío"  presentada con anterioridad  por el Director de de la Dirección de  Gestión y Aseguramiento de la Calidad. </t>
  </si>
  <si>
    <t xml:space="preserve">1.  marzo a septiembre 2023
2. febrero a noviembre 2023
3. febrero a noviembre 2023
4.  semestral
5.  junio a noviembre  de cada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</si>
</sst>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0"/>
      <color theme="1"/>
      <name val="Calibri"/>
      <family val="2"/>
      <scheme val="minor"/>
    </font>
    <font>
      <b/>
      <sz val="11"/>
      <color rgb="FF006600"/>
      <name val="Calibri"/>
      <family val="2"/>
      <scheme val="minor"/>
    </font>
    <font>
      <b/>
      <sz val="12"/>
      <color rgb="FF006600"/>
      <name val="Calibri"/>
      <family val="2"/>
      <scheme val="minor"/>
    </font>
    <font>
      <b/>
      <sz val="14"/>
      <color rgb="FF006600"/>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sz val="9"/>
      <color theme="1"/>
      <name val="Calibri"/>
      <family val="2"/>
      <scheme val="minor"/>
    </font>
    <font>
      <b/>
      <sz val="14"/>
      <color theme="1"/>
      <name val="Calibri"/>
      <family val="2"/>
      <scheme val="minor"/>
    </font>
    <font>
      <b/>
      <sz val="16"/>
      <color rgb="FF006600"/>
      <name val="Calibri"/>
      <family val="2"/>
      <scheme val="minor"/>
    </font>
    <font>
      <b/>
      <sz val="14"/>
      <color theme="0"/>
      <name val="Calibri"/>
      <family val="2"/>
      <scheme val="minor"/>
    </font>
    <font>
      <b/>
      <sz val="9"/>
      <color rgb="FF006600"/>
      <name val="Calibri"/>
      <family val="2"/>
      <scheme val="minor"/>
    </font>
    <font>
      <sz val="10"/>
      <color indexed="8"/>
      <name val="Arial"/>
      <family val="2"/>
    </font>
    <font>
      <sz val="9"/>
      <color indexed="8"/>
      <name val="Arial"/>
      <family val="2"/>
    </font>
    <font>
      <b/>
      <sz val="11"/>
      <color theme="0"/>
      <name val="Calibri"/>
      <family val="2"/>
      <scheme val="minor"/>
    </font>
    <font>
      <sz val="11"/>
      <color theme="9" tint="-0.499984740745262"/>
      <name val="Calibri"/>
      <family val="2"/>
      <scheme val="minor"/>
    </font>
    <font>
      <b/>
      <sz val="14"/>
      <color rgb="FFFF0000"/>
      <name val="Calibri"/>
      <family val="2"/>
      <scheme val="minor"/>
    </font>
    <font>
      <b/>
      <sz val="14"/>
      <name val="Calibri"/>
      <family val="2"/>
      <scheme val="minor"/>
    </font>
    <font>
      <b/>
      <sz val="12"/>
      <name val="Calibri"/>
      <family val="2"/>
      <scheme val="minor"/>
    </font>
    <font>
      <sz val="10"/>
      <name val="Arial"/>
      <family val="2"/>
    </font>
    <font>
      <sz val="10"/>
      <name val="MS Sans Serif"/>
      <family val="2"/>
    </font>
    <font>
      <sz val="8"/>
      <name val="Calibri"/>
      <family val="2"/>
      <scheme val="minor"/>
    </font>
    <font>
      <sz val="12"/>
      <name val="Calibri"/>
      <family val="2"/>
      <scheme val="minor"/>
    </font>
    <font>
      <b/>
      <sz val="20"/>
      <color theme="0"/>
      <name val="Calibri"/>
      <family val="2"/>
      <scheme val="minor"/>
    </font>
    <font>
      <b/>
      <sz val="16"/>
      <name val="Calibri"/>
      <family val="2"/>
      <scheme val="minor"/>
    </font>
    <font>
      <b/>
      <u/>
      <sz val="11"/>
      <color theme="1"/>
      <name val="Calibri"/>
      <family val="2"/>
      <scheme val="minor"/>
    </font>
    <font>
      <b/>
      <u/>
      <sz val="10"/>
      <color theme="1"/>
      <name val="Calibri"/>
      <family val="2"/>
      <scheme val="minor"/>
    </font>
  </fonts>
  <fills count="21">
    <fill>
      <patternFill patternType="none"/>
    </fill>
    <fill>
      <patternFill patternType="gray125"/>
    </fill>
    <fill>
      <patternFill patternType="solid">
        <fgColor theme="6" tint="0.79998168889431442"/>
        <bgColor indexed="65"/>
      </patternFill>
    </fill>
    <fill>
      <patternFill patternType="solid">
        <fgColor theme="6" tint="0.59999389629810485"/>
        <bgColor indexed="65"/>
      </patternFill>
    </fill>
    <fill>
      <patternFill patternType="solid">
        <fgColor theme="0"/>
        <bgColor indexed="64"/>
      </patternFill>
    </fill>
    <fill>
      <patternFill patternType="solid">
        <fgColor theme="6" tint="0.79998168889431442"/>
        <bgColor theme="6" tint="0.79998168889431442"/>
      </patternFill>
    </fill>
    <fill>
      <patternFill patternType="solid">
        <fgColor rgb="FF0070C0"/>
        <bgColor indexed="64"/>
      </patternFill>
    </fill>
    <fill>
      <patternFill patternType="solid">
        <fgColor rgb="FFFFFF00"/>
        <bgColor indexed="64"/>
      </patternFill>
    </fill>
    <fill>
      <patternFill patternType="solid">
        <fgColor rgb="FFFF0000"/>
        <bgColor indexed="64"/>
      </patternFill>
    </fill>
    <fill>
      <patternFill patternType="solid">
        <fgColor theme="9" tint="-0.249977111117893"/>
        <bgColor indexed="64"/>
      </patternFill>
    </fill>
    <fill>
      <patternFill patternType="solid">
        <fgColor theme="2" tint="-0.249977111117893"/>
        <bgColor theme="6" tint="0.79998168889431442"/>
      </patternFill>
    </fill>
    <fill>
      <patternFill patternType="solid">
        <fgColor theme="4" tint="0.59999389629810485"/>
        <bgColor theme="6" tint="0.79998168889431442"/>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indexed="10"/>
        <bgColor indexed="64"/>
      </patternFill>
    </fill>
    <fill>
      <patternFill patternType="solid">
        <fgColor theme="8" tint="0.79998168889431442"/>
        <bgColor indexed="64"/>
      </patternFill>
    </fill>
    <fill>
      <patternFill patternType="solid">
        <fgColor theme="6"/>
        <bgColor indexed="64"/>
      </patternFill>
    </fill>
  </fills>
  <borders count="78">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theme="6"/>
      </right>
      <top style="thin">
        <color theme="6"/>
      </top>
      <bottom style="thin">
        <color theme="6"/>
      </bottom>
      <diagonal/>
    </border>
    <border>
      <left style="thin">
        <color theme="6"/>
      </left>
      <right/>
      <top style="thin">
        <color theme="6"/>
      </top>
      <bottom style="thin">
        <color theme="6"/>
      </bottom>
      <diagonal/>
    </border>
    <border>
      <left style="thin">
        <color auto="1"/>
      </left>
      <right/>
      <top/>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medium">
        <color theme="6" tint="-0.499984740745262"/>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style="medium">
        <color theme="6" tint="-0.499984740745262"/>
      </left>
      <right/>
      <top/>
      <bottom style="medium">
        <color theme="6" tint="-0.499984740745262"/>
      </bottom>
      <diagonal/>
    </border>
    <border>
      <left style="medium">
        <color theme="6" tint="-0.499984740745262"/>
      </left>
      <right/>
      <top style="medium">
        <color theme="6" tint="-0.499984740745262"/>
      </top>
      <bottom/>
      <diagonal/>
    </border>
    <border>
      <left/>
      <right/>
      <top style="medium">
        <color theme="6" tint="-0.499984740745262"/>
      </top>
      <bottom/>
      <diagonal/>
    </border>
    <border>
      <left/>
      <right style="medium">
        <color theme="6" tint="-0.499984740745262"/>
      </right>
      <top style="medium">
        <color theme="6" tint="-0.499984740745262"/>
      </top>
      <bottom/>
      <diagonal/>
    </border>
    <border>
      <left style="medium">
        <color theme="6" tint="-0.499984740745262"/>
      </left>
      <right/>
      <top/>
      <bottom/>
      <diagonal/>
    </border>
    <border>
      <left/>
      <right style="medium">
        <color theme="6" tint="-0.499984740745262"/>
      </right>
      <top/>
      <bottom/>
      <diagonal/>
    </border>
    <border>
      <left style="medium">
        <color theme="6" tint="-0.499984740745262"/>
      </left>
      <right style="thin">
        <color auto="1"/>
      </right>
      <top style="medium">
        <color theme="6" tint="-0.499984740745262"/>
      </top>
      <bottom style="medium">
        <color theme="6" tint="-0.499984740745262"/>
      </bottom>
      <diagonal/>
    </border>
    <border>
      <left style="thin">
        <color auto="1"/>
      </left>
      <right style="thin">
        <color auto="1"/>
      </right>
      <top style="medium">
        <color theme="6" tint="-0.499984740745262"/>
      </top>
      <bottom style="medium">
        <color theme="6" tint="-0.499984740745262"/>
      </bottom>
      <diagonal/>
    </border>
    <border>
      <left style="thin">
        <color auto="1"/>
      </left>
      <right style="medium">
        <color theme="6" tint="-0.499984740745262"/>
      </right>
      <top style="medium">
        <color theme="6" tint="-0.499984740745262"/>
      </top>
      <bottom style="medium">
        <color theme="6" tint="-0.499984740745262"/>
      </bottom>
      <diagonal/>
    </border>
    <border>
      <left style="medium">
        <color theme="6" tint="-0.499984740745262"/>
      </left>
      <right style="thin">
        <color auto="1"/>
      </right>
      <top style="medium">
        <color theme="6" tint="-0.499984740745262"/>
      </top>
      <bottom/>
      <diagonal/>
    </border>
    <border>
      <left style="thin">
        <color auto="1"/>
      </left>
      <right style="thin">
        <color auto="1"/>
      </right>
      <top style="medium">
        <color theme="6" tint="-0.499984740745262"/>
      </top>
      <bottom/>
      <diagonal/>
    </border>
    <border>
      <left style="thin">
        <color auto="1"/>
      </left>
      <right style="medium">
        <color theme="6" tint="-0.499984740745262"/>
      </right>
      <top style="medium">
        <color theme="6" tint="-0.499984740745262"/>
      </top>
      <bottom/>
      <diagonal/>
    </border>
    <border>
      <left style="medium">
        <color theme="6" tint="-0.499984740745262"/>
      </left>
      <right style="thin">
        <color auto="1"/>
      </right>
      <top/>
      <bottom style="medium">
        <color theme="6" tint="-0.499984740745262"/>
      </bottom>
      <diagonal/>
    </border>
    <border>
      <left style="thin">
        <color auto="1"/>
      </left>
      <right style="thin">
        <color auto="1"/>
      </right>
      <top/>
      <bottom style="medium">
        <color theme="6" tint="-0.499984740745262"/>
      </bottom>
      <diagonal/>
    </border>
    <border>
      <left style="thin">
        <color auto="1"/>
      </left>
      <right/>
      <top style="medium">
        <color theme="6" tint="-0.499984740745262"/>
      </top>
      <bottom/>
      <diagonal/>
    </border>
    <border>
      <left style="medium">
        <color theme="6" tint="-0.499984740745262"/>
      </left>
      <right style="thin">
        <color auto="1"/>
      </right>
      <top style="thin">
        <color auto="1"/>
      </top>
      <bottom style="medium">
        <color theme="6" tint="-0.499984740745262"/>
      </bottom>
      <diagonal/>
    </border>
    <border>
      <left style="thin">
        <color auto="1"/>
      </left>
      <right style="thin">
        <color auto="1"/>
      </right>
      <top style="thin">
        <color auto="1"/>
      </top>
      <bottom style="medium">
        <color theme="6" tint="-0.499984740745262"/>
      </bottom>
      <diagonal/>
    </border>
    <border>
      <left style="thin">
        <color auto="1"/>
      </left>
      <right style="medium">
        <color theme="6" tint="-0.499984740745262"/>
      </right>
      <top style="thin">
        <color auto="1"/>
      </top>
      <bottom style="medium">
        <color theme="6" tint="-0.499984740745262"/>
      </bottom>
      <diagonal/>
    </border>
    <border>
      <left style="medium">
        <color theme="6" tint="-0.499984740745262"/>
      </left>
      <right style="thin">
        <color auto="1"/>
      </right>
      <top style="medium">
        <color theme="6" tint="-0.499984740745262"/>
      </top>
      <bottom style="thin">
        <color auto="1"/>
      </bottom>
      <diagonal/>
    </border>
    <border>
      <left style="thin">
        <color auto="1"/>
      </left>
      <right style="thin">
        <color auto="1"/>
      </right>
      <top style="medium">
        <color theme="6" tint="-0.499984740745262"/>
      </top>
      <bottom style="thin">
        <color auto="1"/>
      </bottom>
      <diagonal/>
    </border>
    <border>
      <left style="thin">
        <color auto="1"/>
      </left>
      <right style="medium">
        <color theme="6" tint="-0.499984740745262"/>
      </right>
      <top style="medium">
        <color theme="6" tint="-0.499984740745262"/>
      </top>
      <bottom style="thin">
        <color auto="1"/>
      </bottom>
      <diagonal/>
    </border>
    <border>
      <left style="thin">
        <color auto="1"/>
      </left>
      <right/>
      <top/>
      <bottom style="medium">
        <color theme="6" tint="-0.499984740745262"/>
      </bottom>
      <diagonal/>
    </border>
    <border>
      <left style="medium">
        <color theme="6" tint="-0.499984740745262"/>
      </left>
      <right style="medium">
        <color theme="6" tint="-0.499984740745262"/>
      </right>
      <top style="medium">
        <color theme="6" tint="-0.499984740745262"/>
      </top>
      <bottom style="thin">
        <color auto="1"/>
      </bottom>
      <diagonal/>
    </border>
    <border>
      <left style="medium">
        <color theme="6" tint="-0.499984740745262"/>
      </left>
      <right style="medium">
        <color theme="6" tint="-0.499984740745262"/>
      </right>
      <top style="thin">
        <color auto="1"/>
      </top>
      <bottom style="medium">
        <color theme="6" tint="-0.499984740745262"/>
      </bottom>
      <diagonal/>
    </border>
    <border>
      <left style="medium">
        <color theme="6" tint="-0.499984740745262"/>
      </left>
      <right style="medium">
        <color theme="6" tint="-0.499984740745262"/>
      </right>
      <top style="thin">
        <color auto="1"/>
      </top>
      <bottom style="thin">
        <color auto="1"/>
      </bottom>
      <diagonal/>
    </border>
    <border>
      <left style="medium">
        <color theme="6" tint="-0.499984740745262"/>
      </left>
      <right style="thin">
        <color auto="1"/>
      </right>
      <top style="thin">
        <color auto="1"/>
      </top>
      <bottom style="thin">
        <color auto="1"/>
      </bottom>
      <diagonal/>
    </border>
    <border>
      <left style="thin">
        <color auto="1"/>
      </left>
      <right style="medium">
        <color theme="6" tint="-0.499984740745262"/>
      </right>
      <top style="thin">
        <color auto="1"/>
      </top>
      <bottom style="thin">
        <color auto="1"/>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medium">
        <color theme="6" tint="-0.499984740745262"/>
      </left>
      <right style="thin">
        <color auto="1"/>
      </right>
      <top style="thin">
        <color auto="1"/>
      </top>
      <bottom/>
      <diagonal/>
    </border>
    <border>
      <left/>
      <right style="thin">
        <color theme="6"/>
      </right>
      <top style="thin">
        <color theme="6"/>
      </top>
      <bottom/>
      <diagonal/>
    </border>
    <border>
      <left style="thin">
        <color theme="6"/>
      </left>
      <right/>
      <top style="thin">
        <color theme="6"/>
      </top>
      <bottom/>
      <diagonal/>
    </border>
    <border>
      <left style="medium">
        <color theme="6" tint="-0.499984740745262"/>
      </left>
      <right/>
      <top style="medium">
        <color theme="6" tint="-0.499984740745262"/>
      </top>
      <bottom style="thin">
        <color auto="1"/>
      </bottom>
      <diagonal/>
    </border>
    <border>
      <left style="medium">
        <color theme="6" tint="-0.499984740745262"/>
      </left>
      <right/>
      <top style="thin">
        <color auto="1"/>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medium">
        <color theme="6" tint="-0.499984740745262"/>
      </right>
      <top/>
      <bottom style="medium">
        <color theme="6" tint="-0.499984740745262"/>
      </bottom>
      <diagonal/>
    </border>
    <border>
      <left/>
      <right style="thin">
        <color auto="1"/>
      </right>
      <top/>
      <bottom/>
      <diagonal/>
    </border>
    <border>
      <left/>
      <right/>
      <top style="thin">
        <color auto="1"/>
      </top>
      <bottom/>
      <diagonal/>
    </border>
    <border>
      <left style="thin">
        <color rgb="FF336600"/>
      </left>
      <right style="thin">
        <color rgb="FF336600"/>
      </right>
      <top style="thin">
        <color rgb="FF336600"/>
      </top>
      <bottom style="thin">
        <color rgb="FF336600"/>
      </bottom>
      <diagonal/>
    </border>
    <border>
      <left style="thin">
        <color rgb="FF336600"/>
      </left>
      <right/>
      <top style="thin">
        <color rgb="FF336600"/>
      </top>
      <bottom style="thin">
        <color rgb="FF336600"/>
      </bottom>
      <diagonal/>
    </border>
    <border>
      <left/>
      <right/>
      <top style="thin">
        <color rgb="FF336600"/>
      </top>
      <bottom style="thin">
        <color rgb="FF336600"/>
      </bottom>
      <diagonal/>
    </border>
    <border>
      <left/>
      <right style="thin">
        <color rgb="FF336600"/>
      </right>
      <top style="thin">
        <color rgb="FF336600"/>
      </top>
      <bottom style="thin">
        <color rgb="FF336600"/>
      </bottom>
      <diagonal/>
    </border>
    <border>
      <left style="thin">
        <color auto="1"/>
      </left>
      <right/>
      <top style="thin">
        <color auto="1"/>
      </top>
      <bottom/>
      <diagonal/>
    </border>
    <border>
      <left/>
      <right style="thin">
        <color auto="1"/>
      </right>
      <top style="thin">
        <color auto="1"/>
      </top>
      <bottom/>
      <diagonal/>
    </border>
    <border>
      <left style="medium">
        <color rgb="FF006600"/>
      </left>
      <right/>
      <top style="medium">
        <color rgb="FF006600"/>
      </top>
      <bottom/>
      <diagonal/>
    </border>
    <border>
      <left/>
      <right/>
      <top style="medium">
        <color rgb="FF006600"/>
      </top>
      <bottom/>
      <diagonal/>
    </border>
    <border>
      <left/>
      <right style="medium">
        <color rgb="FF006600"/>
      </right>
      <top style="medium">
        <color rgb="FF006600"/>
      </top>
      <bottom/>
      <diagonal/>
    </border>
    <border>
      <left style="medium">
        <color rgb="FF006600"/>
      </left>
      <right/>
      <top/>
      <bottom/>
      <diagonal/>
    </border>
    <border>
      <left/>
      <right style="medium">
        <color rgb="FF006600"/>
      </right>
      <top/>
      <bottom/>
      <diagonal/>
    </border>
    <border>
      <left style="medium">
        <color rgb="FF006600"/>
      </left>
      <right/>
      <top/>
      <bottom style="medium">
        <color rgb="FF006600"/>
      </bottom>
      <diagonal/>
    </border>
    <border>
      <left/>
      <right/>
      <top/>
      <bottom style="medium">
        <color rgb="FF006600"/>
      </bottom>
      <diagonal/>
    </border>
    <border>
      <left/>
      <right style="medium">
        <color rgb="FF006600"/>
      </right>
      <top/>
      <bottom style="medium">
        <color rgb="FF006600"/>
      </bottom>
      <diagonal/>
    </border>
    <border>
      <left/>
      <right style="medium">
        <color theme="6" tint="-0.499984740745262"/>
      </right>
      <top/>
      <bottom style="medium">
        <color rgb="FF006600"/>
      </bottom>
      <diagonal/>
    </border>
    <border>
      <left style="medium">
        <color theme="6" tint="-0.499984740745262"/>
      </left>
      <right/>
      <top/>
      <bottom style="medium">
        <color rgb="FF006600"/>
      </bottom>
      <diagonal/>
    </border>
  </borders>
  <cellStyleXfs count="13">
    <xf numFmtId="0" fontId="0" fillId="0" borderId="0"/>
    <xf numFmtId="0" fontId="1" fillId="2" borderId="0" applyNumberFormat="0" applyBorder="0" applyAlignment="0" applyProtection="0"/>
    <xf numFmtId="0" fontId="1" fillId="3" borderId="0" applyNumberFormat="0" applyBorder="0" applyAlignment="0" applyProtection="0"/>
    <xf numFmtId="0" fontId="25" fillId="0" borderId="0"/>
    <xf numFmtId="0" fontId="25" fillId="0" borderId="0" applyFont="0" applyFill="0" applyBorder="0" applyAlignment="0" applyProtection="0"/>
    <xf numFmtId="164" fontId="25" fillId="0" borderId="0" applyFont="0" applyFill="0" applyBorder="0" applyAlignment="0" applyProtection="0"/>
    <xf numFmtId="164" fontId="26" fillId="0" borderId="0" applyFont="0" applyFill="0" applyBorder="0" applyAlignment="0" applyProtection="0"/>
    <xf numFmtId="0" fontId="1" fillId="0" borderId="0"/>
    <xf numFmtId="0" fontId="25" fillId="0" borderId="0"/>
    <xf numFmtId="0" fontId="26" fillId="0" borderId="0"/>
    <xf numFmtId="9" fontId="25" fillId="18" borderId="6" applyNumberFormat="0" applyFont="0" applyFill="0" applyBorder="0" applyAlignment="0" applyProtection="0">
      <alignment vertical="center"/>
    </xf>
    <xf numFmtId="9" fontId="26" fillId="0" borderId="0" applyFont="0" applyFill="0" applyBorder="0" applyAlignment="0" applyProtection="0"/>
    <xf numFmtId="165" fontId="1" fillId="0" borderId="0" applyFont="0" applyFill="0" applyBorder="0" applyAlignment="0" applyProtection="0"/>
  </cellStyleXfs>
  <cellXfs count="272">
    <xf numFmtId="0" fontId="0" fillId="0" borderId="0" xfId="0"/>
    <xf numFmtId="0" fontId="0" fillId="0" borderId="0" xfId="0" applyBorder="1"/>
    <xf numFmtId="0" fontId="0" fillId="0" borderId="0" xfId="0"/>
    <xf numFmtId="0" fontId="0" fillId="0" borderId="0" xfId="0"/>
    <xf numFmtId="0" fontId="5" fillId="6" borderId="6"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0" borderId="1" xfId="0" applyFont="1" applyBorder="1" applyAlignment="1">
      <alignment horizontal="center"/>
    </xf>
    <xf numFmtId="0" fontId="12" fillId="8" borderId="3"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2" fillId="6" borderId="1" xfId="0" applyFont="1" applyFill="1" applyBorder="1" applyAlignment="1">
      <alignment horizontal="center"/>
    </xf>
    <xf numFmtId="0" fontId="2" fillId="7" borderId="1" xfId="0" applyFont="1" applyFill="1" applyBorder="1" applyAlignment="1">
      <alignment horizontal="center"/>
    </xf>
    <xf numFmtId="0" fontId="2" fillId="9" borderId="1" xfId="0" applyFont="1" applyFill="1" applyBorder="1" applyAlignment="1">
      <alignment horizontal="center"/>
    </xf>
    <xf numFmtId="0" fontId="2" fillId="8" borderId="10" xfId="0" applyFont="1" applyFill="1" applyBorder="1" applyAlignment="1">
      <alignment horizontal="center"/>
    </xf>
    <xf numFmtId="0" fontId="0" fillId="4" borderId="0" xfId="0" applyFill="1" applyBorder="1" applyAlignment="1">
      <alignment horizontal="left" vertical="center" wrapText="1"/>
    </xf>
    <xf numFmtId="0" fontId="13" fillId="0" borderId="0" xfId="0" applyFont="1"/>
    <xf numFmtId="0" fontId="5" fillId="5" borderId="11" xfId="0" applyFont="1" applyFill="1" applyBorder="1" applyAlignment="1">
      <alignment horizontal="center" vertical="center" wrapText="1"/>
    </xf>
    <xf numFmtId="0" fontId="13" fillId="6" borderId="0" xfId="0" applyFont="1" applyFill="1"/>
    <xf numFmtId="0" fontId="13" fillId="7" borderId="0" xfId="0" applyFont="1" applyFill="1"/>
    <xf numFmtId="0" fontId="13" fillId="9" borderId="0" xfId="0" applyFont="1" applyFill="1"/>
    <xf numFmtId="0" fontId="13" fillId="8" borderId="0" xfId="0" applyFont="1" applyFill="1"/>
    <xf numFmtId="0" fontId="5" fillId="5" borderId="12" xfId="0" applyFont="1" applyFill="1" applyBorder="1" applyAlignment="1">
      <alignment horizontal="center" vertical="center" wrapText="1"/>
    </xf>
    <xf numFmtId="0" fontId="0" fillId="4" borderId="0" xfId="0" applyFill="1"/>
    <xf numFmtId="0" fontId="0" fillId="13" borderId="0" xfId="0" applyFill="1"/>
    <xf numFmtId="0" fontId="0" fillId="0" borderId="1"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3" xfId="0" applyBorder="1"/>
    <xf numFmtId="0" fontId="0" fillId="0" borderId="21" xfId="0" applyBorder="1"/>
    <xf numFmtId="0" fontId="0" fillId="0" borderId="22" xfId="0" applyBorder="1"/>
    <xf numFmtId="0" fontId="8" fillId="13" borderId="37" xfId="0" applyFont="1" applyFill="1" applyBorder="1" applyAlignment="1">
      <alignment horizontal="center" vertical="center" wrapText="1"/>
    </xf>
    <xf numFmtId="0" fontId="8" fillId="13" borderId="34" xfId="0" applyFont="1" applyFill="1" applyBorder="1" applyAlignment="1">
      <alignment horizontal="center" vertical="center" wrapText="1"/>
    </xf>
    <xf numFmtId="0" fontId="8" fillId="13" borderId="32" xfId="0" applyFont="1" applyFill="1" applyBorder="1" applyAlignment="1">
      <alignment horizontal="center" vertical="center" wrapText="1"/>
    </xf>
    <xf numFmtId="0" fontId="14" fillId="5" borderId="2" xfId="0" applyNumberFormat="1" applyFont="1" applyFill="1" applyBorder="1" applyAlignment="1">
      <alignment vertical="center" wrapText="1"/>
    </xf>
    <xf numFmtId="0" fontId="2" fillId="13" borderId="14"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47"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5" fillId="6" borderId="41"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7" borderId="42" xfId="0" applyFont="1" applyFill="1" applyBorder="1" applyAlignment="1">
      <alignment horizontal="center" vertical="center" wrapText="1"/>
    </xf>
    <xf numFmtId="0" fontId="5" fillId="9" borderId="42" xfId="0" applyFont="1" applyFill="1" applyBorder="1" applyAlignment="1">
      <alignment horizontal="center" vertical="center" wrapText="1"/>
    </xf>
    <xf numFmtId="0" fontId="5" fillId="9" borderId="43"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5" fillId="8" borderId="49" xfId="0" applyFont="1" applyFill="1" applyBorder="1" applyAlignment="1">
      <alignment horizontal="center" vertical="center" wrapText="1"/>
    </xf>
    <xf numFmtId="0" fontId="5" fillId="7" borderId="48" xfId="0" applyFont="1" applyFill="1" applyBorder="1" applyAlignment="1">
      <alignment horizontal="center" vertical="center" wrapText="1"/>
    </xf>
    <xf numFmtId="0" fontId="5" fillId="9" borderId="38" xfId="0" applyFont="1" applyFill="1" applyBorder="1" applyAlignment="1">
      <alignment horizontal="center" vertical="center" wrapText="1"/>
    </xf>
    <xf numFmtId="0" fontId="5" fillId="9" borderId="39" xfId="0" applyFont="1" applyFill="1" applyBorder="1" applyAlignment="1">
      <alignment horizontal="center" vertical="center" wrapText="1"/>
    </xf>
    <xf numFmtId="0" fontId="5" fillId="8" borderId="39" xfId="0" applyFont="1" applyFill="1" applyBorder="1" applyAlignment="1">
      <alignment horizontal="center" vertical="center" wrapText="1"/>
    </xf>
    <xf numFmtId="0" fontId="5" fillId="8" borderId="40" xfId="0" applyFont="1" applyFill="1" applyBorder="1" applyAlignment="1">
      <alignment horizontal="center" vertical="center" wrapText="1"/>
    </xf>
    <xf numFmtId="0" fontId="17" fillId="0" borderId="0" xfId="0" applyFont="1" applyFill="1" applyBorder="1" applyAlignment="1">
      <alignment vertical="center"/>
    </xf>
    <xf numFmtId="0" fontId="17" fillId="0" borderId="0" xfId="0" applyFont="1" applyFill="1" applyBorder="1" applyAlignment="1"/>
    <xf numFmtId="0" fontId="8" fillId="13" borderId="17" xfId="0" applyFont="1" applyFill="1" applyBorder="1" applyAlignment="1">
      <alignment horizontal="center" vertical="center" wrapText="1"/>
    </xf>
    <xf numFmtId="0" fontId="15" fillId="12" borderId="19" xfId="2" applyFont="1" applyFill="1" applyBorder="1" applyAlignment="1">
      <alignment horizontal="center"/>
    </xf>
    <xf numFmtId="0" fontId="7" fillId="12" borderId="19" xfId="1" applyFont="1" applyFill="1" applyBorder="1" applyAlignment="1">
      <alignment horizontal="center"/>
    </xf>
    <xf numFmtId="0" fontId="0" fillId="0" borderId="50" xfId="0" applyBorder="1"/>
    <xf numFmtId="0" fontId="2" fillId="13" borderId="50" xfId="0" applyFont="1" applyFill="1" applyBorder="1" applyAlignment="1">
      <alignment horizontal="center"/>
    </xf>
    <xf numFmtId="0" fontId="0" fillId="0" borderId="50" xfId="0" applyBorder="1" applyAlignment="1">
      <alignment horizontal="center"/>
    </xf>
    <xf numFmtId="0" fontId="21" fillId="0" borderId="0" xfId="0" applyFont="1"/>
    <xf numFmtId="0" fontId="8" fillId="13" borderId="25" xfId="0" applyFont="1" applyFill="1" applyBorder="1" applyAlignment="1">
      <alignment horizontal="center" vertical="center" wrapText="1"/>
    </xf>
    <xf numFmtId="0" fontId="8" fillId="13" borderId="29" xfId="0" applyFont="1" applyFill="1" applyBorder="1" applyAlignment="1">
      <alignment horizontal="center" vertical="center" wrapText="1"/>
    </xf>
    <xf numFmtId="0" fontId="8" fillId="13" borderId="30" xfId="0" applyFont="1" applyFill="1" applyBorder="1" applyAlignment="1">
      <alignment horizontal="center" vertical="center" wrapText="1"/>
    </xf>
    <xf numFmtId="0" fontId="24" fillId="16" borderId="14" xfId="0" applyFont="1" applyFill="1" applyBorder="1" applyAlignment="1">
      <alignment horizontal="center" vertical="center" wrapText="1"/>
    </xf>
    <xf numFmtId="0" fontId="24" fillId="17" borderId="14" xfId="0" applyFont="1" applyFill="1" applyBorder="1" applyAlignment="1">
      <alignment horizontal="center" vertical="center" wrapText="1"/>
    </xf>
    <xf numFmtId="0" fontId="23" fillId="16" borderId="18" xfId="0" applyFont="1" applyFill="1" applyBorder="1" applyAlignment="1">
      <alignment horizontal="center" vertical="center" wrapText="1"/>
    </xf>
    <xf numFmtId="0" fontId="20" fillId="14" borderId="14" xfId="0" applyFont="1" applyFill="1" applyBorder="1" applyAlignment="1">
      <alignment horizontal="center" vertical="center" wrapText="1"/>
    </xf>
    <xf numFmtId="0" fontId="23" fillId="17" borderId="18" xfId="0" applyFont="1" applyFill="1" applyBorder="1" applyAlignment="1">
      <alignment horizontal="center" vertical="center" wrapText="1"/>
    </xf>
    <xf numFmtId="0" fontId="23" fillId="17" borderId="14" xfId="0" applyFont="1" applyFill="1" applyBorder="1" applyAlignment="1">
      <alignment horizontal="center" vertical="center" wrapText="1"/>
    </xf>
    <xf numFmtId="0" fontId="5" fillId="5" borderId="52"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0" fillId="14" borderId="24" xfId="0" applyFill="1" applyBorder="1"/>
    <xf numFmtId="0" fontId="0" fillId="14" borderId="25" xfId="0" applyFill="1" applyBorder="1"/>
    <xf numFmtId="0" fontId="0" fillId="14" borderId="26" xfId="0" applyFill="1" applyBorder="1"/>
    <xf numFmtId="0" fontId="0" fillId="14" borderId="23" xfId="0" applyFill="1" applyBorder="1"/>
    <xf numFmtId="0" fontId="0" fillId="14" borderId="21" xfId="0" applyFill="1" applyBorder="1"/>
    <xf numFmtId="0" fontId="0" fillId="14" borderId="22" xfId="0" applyFill="1" applyBorder="1"/>
    <xf numFmtId="0" fontId="8" fillId="13" borderId="33" xfId="0" applyFont="1" applyFill="1" applyBorder="1" applyAlignment="1">
      <alignment horizontal="center" vertical="center" wrapText="1"/>
    </xf>
    <xf numFmtId="0" fontId="8" fillId="13" borderId="24" xfId="0" applyFont="1" applyFill="1" applyBorder="1" applyAlignment="1">
      <alignment horizontal="center" vertical="center" wrapText="1"/>
    </xf>
    <xf numFmtId="0" fontId="8" fillId="13" borderId="15" xfId="0" applyFont="1" applyFill="1" applyBorder="1" applyAlignment="1">
      <alignment horizontal="center" vertical="center" wrapText="1"/>
    </xf>
    <xf numFmtId="0" fontId="8" fillId="0" borderId="25" xfId="0" applyFont="1" applyBorder="1" applyAlignment="1">
      <alignment horizontal="center" vertical="center" wrapText="1"/>
    </xf>
    <xf numFmtId="0" fontId="8" fillId="0" borderId="22" xfId="0" applyFont="1" applyBorder="1" applyAlignment="1">
      <alignment vertical="center" wrapText="1"/>
    </xf>
    <xf numFmtId="0" fontId="16" fillId="14" borderId="14" xfId="0" applyFont="1" applyFill="1" applyBorder="1" applyAlignment="1">
      <alignment horizontal="center" vertical="center" wrapText="1"/>
    </xf>
    <xf numFmtId="0" fontId="15" fillId="12" borderId="19" xfId="2" applyFont="1" applyFill="1" applyBorder="1" applyAlignment="1">
      <alignment horizontal="center"/>
    </xf>
    <xf numFmtId="0" fontId="15" fillId="12" borderId="25" xfId="2" applyFont="1" applyFill="1" applyBorder="1" applyAlignment="1">
      <alignment horizontal="center" vertical="center"/>
    </xf>
    <xf numFmtId="0" fontId="15" fillId="12" borderId="21" xfId="2" applyFont="1" applyFill="1" applyBorder="1" applyAlignment="1">
      <alignment horizontal="center" vertical="center"/>
    </xf>
    <xf numFmtId="0" fontId="8" fillId="13" borderId="25" xfId="0" applyFont="1" applyFill="1" applyBorder="1" applyAlignment="1">
      <alignment horizontal="center" vertical="center" wrapText="1"/>
    </xf>
    <xf numFmtId="0" fontId="8" fillId="13" borderId="33" xfId="0" applyFont="1" applyFill="1" applyBorder="1" applyAlignment="1">
      <alignment horizontal="center" vertical="center" wrapText="1"/>
    </xf>
    <xf numFmtId="0" fontId="7" fillId="12" borderId="25" xfId="1" applyFont="1" applyFill="1" applyBorder="1" applyAlignment="1">
      <alignment horizontal="center"/>
    </xf>
    <xf numFmtId="0" fontId="8" fillId="13" borderId="1" xfId="0" applyFont="1" applyFill="1" applyBorder="1" applyAlignment="1">
      <alignment horizontal="center" vertical="center" wrapText="1"/>
    </xf>
    <xf numFmtId="0" fontId="2" fillId="0" borderId="0" xfId="0" applyFont="1"/>
    <xf numFmtId="0" fontId="20" fillId="14" borderId="25" xfId="0" applyFont="1" applyFill="1" applyBorder="1" applyAlignment="1">
      <alignment horizontal="center" vertical="center" wrapText="1"/>
    </xf>
    <xf numFmtId="0" fontId="0" fillId="4" borderId="0" xfId="0" applyFill="1" applyBorder="1"/>
    <xf numFmtId="0" fontId="8" fillId="0" borderId="28" xfId="0" applyFont="1" applyBorder="1" applyAlignment="1">
      <alignment horizontal="justify" vertical="center" wrapText="1"/>
    </xf>
    <xf numFmtId="0" fontId="16" fillId="4" borderId="0" xfId="0" applyFont="1" applyFill="1" applyBorder="1" applyAlignment="1" applyProtection="1">
      <alignment horizontal="center" vertical="center"/>
      <protection locked="0"/>
    </xf>
    <xf numFmtId="0" fontId="15" fillId="12" borderId="25" xfId="2" applyFont="1" applyFill="1" applyBorder="1" applyAlignment="1">
      <alignment horizontal="center"/>
    </xf>
    <xf numFmtId="0" fontId="6" fillId="12" borderId="21" xfId="2" applyFont="1" applyFill="1" applyBorder="1" applyAlignment="1">
      <alignment horizontal="center"/>
    </xf>
    <xf numFmtId="0" fontId="8" fillId="13" borderId="23" xfId="0" applyFont="1" applyFill="1" applyBorder="1" applyAlignment="1">
      <alignment horizontal="center" vertical="center" wrapText="1"/>
    </xf>
    <xf numFmtId="0" fontId="0" fillId="0" borderId="62" xfId="0" applyFont="1" applyBorder="1" applyAlignment="1">
      <alignment horizontal="justify" vertical="center" wrapText="1"/>
    </xf>
    <xf numFmtId="0" fontId="0" fillId="0" borderId="62" xfId="0" applyBorder="1" applyAlignment="1">
      <alignment horizontal="justify" vertical="center" wrapText="1"/>
    </xf>
    <xf numFmtId="0" fontId="5" fillId="0" borderId="62" xfId="0" applyFont="1" applyBorder="1" applyAlignment="1">
      <alignment horizontal="justify" vertical="center" wrapText="1"/>
    </xf>
    <xf numFmtId="0" fontId="0" fillId="4" borderId="0" xfId="0" applyFill="1" applyBorder="1" applyAlignment="1"/>
    <xf numFmtId="0" fontId="0" fillId="4" borderId="68" xfId="0" applyFill="1" applyBorder="1" applyAlignment="1"/>
    <xf numFmtId="0" fontId="0" fillId="4" borderId="69" xfId="0" applyFill="1" applyBorder="1" applyAlignment="1"/>
    <xf numFmtId="0" fontId="0" fillId="4" borderId="70" xfId="0" applyFill="1" applyBorder="1" applyAlignment="1"/>
    <xf numFmtId="0" fontId="0" fillId="4" borderId="71" xfId="0" applyFill="1" applyBorder="1" applyAlignment="1"/>
    <xf numFmtId="0" fontId="0" fillId="4" borderId="72" xfId="0" applyFill="1" applyBorder="1" applyAlignment="1"/>
    <xf numFmtId="0" fontId="0" fillId="4" borderId="73" xfId="0" applyFill="1" applyBorder="1" applyAlignment="1"/>
    <xf numFmtId="0" fontId="0" fillId="4" borderId="74" xfId="0" applyFill="1" applyBorder="1" applyAlignment="1"/>
    <xf numFmtId="0" fontId="0" fillId="4" borderId="75" xfId="0" applyFill="1" applyBorder="1" applyAlignment="1"/>
    <xf numFmtId="0" fontId="0" fillId="0" borderId="0" xfId="0" applyAlignment="1">
      <alignment horizontal="justify" vertical="center" wrapText="1"/>
    </xf>
    <xf numFmtId="0" fontId="30" fillId="19" borderId="62" xfId="0" applyFont="1" applyFill="1" applyBorder="1" applyAlignment="1">
      <alignment horizontal="center" vertical="center" wrapText="1"/>
    </xf>
    <xf numFmtId="0" fontId="5" fillId="0" borderId="62" xfId="0" applyFont="1" applyBorder="1" applyAlignment="1">
      <alignment horizontal="justify" vertical="top" wrapText="1"/>
    </xf>
    <xf numFmtId="0" fontId="0" fillId="0" borderId="62" xfId="0" applyFont="1" applyBorder="1" applyAlignment="1">
      <alignment horizontal="justify" vertical="top" wrapText="1"/>
    </xf>
    <xf numFmtId="0" fontId="8" fillId="13" borderId="62" xfId="0" applyFont="1" applyFill="1" applyBorder="1" applyAlignment="1">
      <alignment horizontal="center" vertical="center" wrapText="1"/>
    </xf>
    <xf numFmtId="14" fontId="0" fillId="0" borderId="27" xfId="0" applyNumberFormat="1" applyBorder="1" applyAlignment="1">
      <alignment horizontal="center" vertical="center" wrapText="1"/>
    </xf>
    <xf numFmtId="14" fontId="0" fillId="0" borderId="0" xfId="0" applyNumberFormat="1" applyBorder="1" applyAlignment="1">
      <alignment horizontal="center" vertical="center" wrapText="1"/>
    </xf>
    <xf numFmtId="14" fontId="0" fillId="0" borderId="23" xfId="0" applyNumberFormat="1" applyBorder="1" applyAlignment="1">
      <alignment horizontal="center" vertical="center" wrapText="1"/>
    </xf>
    <xf numFmtId="14" fontId="0" fillId="0" borderId="21" xfId="0" applyNumberFormat="1" applyBorder="1" applyAlignment="1">
      <alignment horizontal="center" vertical="center" wrapText="1"/>
    </xf>
    <xf numFmtId="14" fontId="0" fillId="0" borderId="24" xfId="0" applyNumberFormat="1" applyBorder="1" applyAlignment="1">
      <alignment horizontal="center" vertical="center" wrapText="1"/>
    </xf>
    <xf numFmtId="14" fontId="0" fillId="0" borderId="26" xfId="0" applyNumberFormat="1" applyBorder="1" applyAlignment="1">
      <alignment horizontal="center" vertical="center" wrapText="1"/>
    </xf>
    <xf numFmtId="14" fontId="0" fillId="0" borderId="22" xfId="0" applyNumberFormat="1" applyBorder="1" applyAlignment="1">
      <alignment horizontal="center" vertical="center" wrapText="1"/>
    </xf>
    <xf numFmtId="0" fontId="8" fillId="13" borderId="63" xfId="0" applyFont="1" applyFill="1" applyBorder="1" applyAlignment="1">
      <alignment horizontal="center" vertical="center" wrapText="1"/>
    </xf>
    <xf numFmtId="0" fontId="8" fillId="13" borderId="64" xfId="0" applyFont="1" applyFill="1" applyBorder="1" applyAlignment="1">
      <alignment horizontal="center" vertical="center" wrapText="1"/>
    </xf>
    <xf numFmtId="0" fontId="8" fillId="13" borderId="65" xfId="0" applyFont="1" applyFill="1" applyBorder="1" applyAlignment="1">
      <alignment horizontal="center" vertical="center" wrapText="1"/>
    </xf>
    <xf numFmtId="0" fontId="15" fillId="19" borderId="66" xfId="2" applyFont="1" applyFill="1" applyBorder="1" applyAlignment="1">
      <alignment horizontal="center" vertical="center"/>
    </xf>
    <xf numFmtId="0" fontId="15" fillId="19" borderId="61" xfId="2" applyFont="1" applyFill="1" applyBorder="1" applyAlignment="1">
      <alignment horizontal="center" vertical="center"/>
    </xf>
    <xf numFmtId="0" fontId="15" fillId="19" borderId="67" xfId="2" applyFont="1" applyFill="1" applyBorder="1" applyAlignment="1">
      <alignment horizontal="center" vertical="center"/>
    </xf>
    <xf numFmtId="0" fontId="15" fillId="19" borderId="13" xfId="2" applyFont="1" applyFill="1" applyBorder="1" applyAlignment="1">
      <alignment horizontal="center" vertical="center"/>
    </xf>
    <xf numFmtId="0" fontId="15" fillId="19" borderId="0" xfId="2" applyFont="1" applyFill="1" applyBorder="1" applyAlignment="1">
      <alignment horizontal="center" vertical="center"/>
    </xf>
    <xf numFmtId="0" fontId="15" fillId="19" borderId="60" xfId="2" applyFont="1" applyFill="1" applyBorder="1" applyAlignment="1">
      <alignment horizontal="center" vertical="center"/>
    </xf>
    <xf numFmtId="0" fontId="14" fillId="0" borderId="41"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15" fillId="12" borderId="19" xfId="2" applyFont="1" applyFill="1" applyBorder="1" applyAlignment="1">
      <alignment horizontal="center"/>
    </xf>
    <xf numFmtId="0" fontId="15" fillId="12" borderId="25" xfId="2" applyFont="1" applyFill="1" applyBorder="1" applyAlignment="1">
      <alignment horizont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14" fillId="16" borderId="15" xfId="0" applyFont="1" applyFill="1" applyBorder="1" applyAlignment="1">
      <alignment horizontal="center" vertical="center" wrapText="1"/>
    </xf>
    <xf numFmtId="0" fontId="14" fillId="16" borderId="16" xfId="0" applyFont="1" applyFill="1" applyBorder="1" applyAlignment="1">
      <alignment horizontal="center" vertical="center" wrapText="1"/>
    </xf>
    <xf numFmtId="0" fontId="14" fillId="17" borderId="26" xfId="0" applyFont="1" applyFill="1" applyBorder="1" applyAlignment="1">
      <alignment horizontal="center" vertical="center" wrapText="1"/>
    </xf>
    <xf numFmtId="0" fontId="14" fillId="17" borderId="28" xfId="0" applyFont="1" applyFill="1" applyBorder="1" applyAlignment="1">
      <alignment horizontal="center" vertical="center" wrapText="1"/>
    </xf>
    <xf numFmtId="0" fontId="0" fillId="0" borderId="24" xfId="0" applyBorder="1" applyAlignment="1">
      <alignment horizontal="justify" vertical="center" wrapText="1"/>
    </xf>
    <xf numFmtId="0" fontId="0" fillId="0" borderId="26" xfId="0" applyBorder="1" applyAlignment="1">
      <alignment horizontal="justify" vertical="center" wrapText="1"/>
    </xf>
    <xf numFmtId="0" fontId="0" fillId="0" borderId="23" xfId="0" applyBorder="1" applyAlignment="1">
      <alignment horizontal="justify" vertical="center" wrapText="1"/>
    </xf>
    <xf numFmtId="0" fontId="0" fillId="0" borderId="22" xfId="0" applyBorder="1" applyAlignment="1">
      <alignment horizontal="justify"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14" fillId="10" borderId="15" xfId="0" applyNumberFormat="1" applyFont="1" applyFill="1" applyBorder="1" applyAlignment="1">
      <alignment horizontal="center" vertical="center" wrapText="1"/>
    </xf>
    <xf numFmtId="0" fontId="14" fillId="10" borderId="17" xfId="0" applyNumberFormat="1" applyFont="1" applyFill="1"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44" xfId="0"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15" fillId="12" borderId="18" xfId="2" applyFont="1" applyFill="1" applyBorder="1" applyAlignment="1">
      <alignment horizontal="center"/>
    </xf>
    <xf numFmtId="0" fontId="0" fillId="4" borderId="24" xfId="0" applyFill="1" applyBorder="1" applyAlignment="1">
      <alignment horizontal="justify" vertical="center" wrapText="1"/>
    </xf>
    <xf numFmtId="0" fontId="0" fillId="4" borderId="26" xfId="0" applyFill="1" applyBorder="1" applyAlignment="1">
      <alignment horizontal="justify" vertical="center" wrapText="1"/>
    </xf>
    <xf numFmtId="0" fontId="0" fillId="4" borderId="23" xfId="0" applyFill="1" applyBorder="1" applyAlignment="1">
      <alignment horizontal="justify" vertical="center" wrapText="1"/>
    </xf>
    <xf numFmtId="0" fontId="0" fillId="4" borderId="22" xfId="0" applyFill="1" applyBorder="1" applyAlignment="1">
      <alignment horizontal="justify" vertical="center" wrapText="1"/>
    </xf>
    <xf numFmtId="0" fontId="8" fillId="13" borderId="25" xfId="0" applyFont="1" applyFill="1" applyBorder="1" applyAlignment="1">
      <alignment horizontal="center" vertical="center" wrapText="1"/>
    </xf>
    <xf numFmtId="0" fontId="6" fillId="12" borderId="18" xfId="2" applyFont="1" applyFill="1" applyBorder="1" applyAlignment="1">
      <alignment horizontal="center"/>
    </xf>
    <xf numFmtId="0" fontId="6" fillId="12" borderId="19" xfId="2" applyFont="1" applyFill="1" applyBorder="1" applyAlignment="1">
      <alignment horizontal="center"/>
    </xf>
    <xf numFmtId="0" fontId="8" fillId="13" borderId="35" xfId="0" applyFont="1" applyFill="1" applyBorder="1" applyAlignment="1">
      <alignment horizontal="center" vertical="center" wrapText="1"/>
    </xf>
    <xf numFmtId="0" fontId="8" fillId="13" borderId="44" xfId="0" applyFont="1" applyFill="1" applyBorder="1" applyAlignment="1">
      <alignment horizontal="center" vertical="center" wrapText="1"/>
    </xf>
    <xf numFmtId="0" fontId="8" fillId="13" borderId="30" xfId="0" applyFont="1" applyFill="1" applyBorder="1" applyAlignment="1">
      <alignment horizontal="center" vertical="center" wrapText="1"/>
    </xf>
    <xf numFmtId="0" fontId="8" fillId="13" borderId="31" xfId="0" applyFont="1" applyFill="1" applyBorder="1" applyAlignment="1">
      <alignment horizontal="center" vertical="center" wrapText="1"/>
    </xf>
    <xf numFmtId="0" fontId="6" fillId="12" borderId="20" xfId="2" applyFont="1" applyFill="1" applyBorder="1" applyAlignment="1">
      <alignment horizontal="center"/>
    </xf>
    <xf numFmtId="0" fontId="14" fillId="0" borderId="32" xfId="0" applyFont="1" applyBorder="1" applyAlignment="1">
      <alignment horizontal="center" vertical="center"/>
    </xf>
    <xf numFmtId="0" fontId="14" fillId="0" borderId="35" xfId="0" applyFont="1" applyBorder="1" applyAlignment="1">
      <alignment horizontal="center" vertical="center"/>
    </xf>
    <xf numFmtId="0" fontId="0" fillId="0" borderId="34" xfId="0" applyBorder="1" applyAlignment="1">
      <alignment horizontal="center" vertical="center" wrapText="1"/>
    </xf>
    <xf numFmtId="0" fontId="0" fillId="0" borderId="59" xfId="0" applyBorder="1" applyAlignment="1">
      <alignment horizontal="center" vertical="center" wrapText="1"/>
    </xf>
    <xf numFmtId="0" fontId="10" fillId="0" borderId="32"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8" fillId="13" borderId="33" xfId="0" applyFont="1" applyFill="1" applyBorder="1" applyAlignment="1">
      <alignment horizontal="center" vertical="center" wrapText="1"/>
    </xf>
    <xf numFmtId="0" fontId="8" fillId="13" borderId="37" xfId="0" applyFont="1" applyFill="1" applyBorder="1" applyAlignment="1">
      <alignment horizontal="center" vertical="center" wrapText="1"/>
    </xf>
    <xf numFmtId="0" fontId="14" fillId="0" borderId="16" xfId="0" applyFont="1" applyBorder="1" applyAlignment="1">
      <alignment horizontal="center" vertical="center"/>
    </xf>
    <xf numFmtId="0" fontId="11" fillId="0" borderId="24"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3" xfId="0" applyFont="1" applyBorder="1" applyAlignment="1">
      <alignment horizontal="center" vertical="center" wrapText="1"/>
    </xf>
    <xf numFmtId="14" fontId="10" fillId="0" borderId="15" xfId="0" applyNumberFormat="1" applyFont="1" applyBorder="1" applyAlignment="1">
      <alignment horizontal="center" vertical="center" wrapText="1"/>
    </xf>
    <xf numFmtId="0" fontId="10" fillId="0" borderId="16"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5" xfId="0" applyFont="1" applyBorder="1" applyAlignment="1">
      <alignment horizontal="justify" vertical="center" wrapText="1"/>
    </xf>
    <xf numFmtId="0" fontId="10" fillId="0" borderId="16" xfId="0" applyFont="1" applyBorder="1" applyAlignment="1">
      <alignment horizontal="justify" vertical="center" wrapText="1"/>
    </xf>
    <xf numFmtId="0" fontId="10" fillId="0" borderId="17" xfId="0" applyFont="1" applyBorder="1" applyAlignment="1">
      <alignment horizontal="justify" vertical="center" wrapText="1"/>
    </xf>
    <xf numFmtId="0" fontId="29" fillId="14" borderId="77" xfId="0" applyFont="1" applyFill="1" applyBorder="1" applyAlignment="1" applyProtection="1">
      <alignment horizontal="center" vertical="center"/>
      <protection locked="0"/>
    </xf>
    <xf numFmtId="0" fontId="29" fillId="14" borderId="74" xfId="0" applyFont="1" applyFill="1" applyBorder="1" applyAlignment="1" applyProtection="1">
      <alignment horizontal="center" vertical="center"/>
      <protection locked="0"/>
    </xf>
    <xf numFmtId="0" fontId="29" fillId="14" borderId="75" xfId="0" applyFont="1" applyFill="1" applyBorder="1" applyAlignment="1" applyProtection="1">
      <alignment horizontal="center" vertical="center"/>
      <protection locked="0"/>
    </xf>
    <xf numFmtId="0" fontId="6" fillId="12" borderId="18" xfId="1" applyFont="1" applyFill="1" applyBorder="1" applyAlignment="1">
      <alignment horizontal="center"/>
    </xf>
    <xf numFmtId="0" fontId="6" fillId="12" borderId="19" xfId="1" applyFont="1" applyFill="1" applyBorder="1" applyAlignment="1">
      <alignment horizontal="center"/>
    </xf>
    <xf numFmtId="0" fontId="6" fillId="12" borderId="20" xfId="1" applyFont="1" applyFill="1" applyBorder="1" applyAlignment="1">
      <alignment horizontal="center"/>
    </xf>
    <xf numFmtId="0" fontId="15" fillId="12" borderId="20" xfId="2" applyFont="1" applyFill="1" applyBorder="1" applyAlignment="1">
      <alignment horizontal="center"/>
    </xf>
    <xf numFmtId="0" fontId="7" fillId="12" borderId="18" xfId="1" applyFont="1" applyFill="1" applyBorder="1" applyAlignment="1">
      <alignment horizontal="center"/>
    </xf>
    <xf numFmtId="0" fontId="7" fillId="12" borderId="19" xfId="1" applyFont="1" applyFill="1" applyBorder="1" applyAlignment="1">
      <alignment horizontal="center"/>
    </xf>
    <xf numFmtId="0" fontId="7" fillId="12" borderId="26" xfId="1" applyFont="1" applyFill="1" applyBorder="1" applyAlignment="1">
      <alignment horizontal="center"/>
    </xf>
    <xf numFmtId="0" fontId="29" fillId="14" borderId="73" xfId="0" applyFont="1" applyFill="1" applyBorder="1" applyAlignment="1" applyProtection="1">
      <alignment horizontal="center" vertical="center"/>
      <protection locked="0"/>
    </xf>
    <xf numFmtId="0" fontId="29" fillId="14" borderId="76" xfId="0" applyFont="1" applyFill="1" applyBorder="1" applyAlignment="1" applyProtection="1">
      <alignment horizontal="center" vertical="center"/>
      <protection locked="0"/>
    </xf>
    <xf numFmtId="0" fontId="0" fillId="0" borderId="0" xfId="0" applyAlignment="1">
      <alignment horizontal="center" vertical="center" wrapText="1"/>
    </xf>
    <xf numFmtId="0" fontId="15" fillId="12" borderId="24" xfId="2" applyFont="1" applyFill="1" applyBorder="1" applyAlignment="1">
      <alignment horizontal="center" vertical="center"/>
    </xf>
    <xf numFmtId="0" fontId="15" fillId="12" borderId="25" xfId="2" applyFont="1" applyFill="1" applyBorder="1" applyAlignment="1">
      <alignment horizontal="center" vertical="center"/>
    </xf>
    <xf numFmtId="0" fontId="15" fillId="12" borderId="26" xfId="2" applyFont="1" applyFill="1" applyBorder="1" applyAlignment="1">
      <alignment horizontal="center" vertical="center"/>
    </xf>
    <xf numFmtId="0" fontId="15" fillId="12" borderId="23" xfId="2" applyFont="1" applyFill="1" applyBorder="1" applyAlignment="1">
      <alignment horizontal="center" vertical="center"/>
    </xf>
    <xf numFmtId="0" fontId="15" fillId="12" borderId="21" xfId="2" applyFont="1" applyFill="1" applyBorder="1" applyAlignment="1">
      <alignment horizontal="center" vertical="center"/>
    </xf>
    <xf numFmtId="0" fontId="15" fillId="12" borderId="22" xfId="2" applyFont="1"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10" xfId="0" applyBorder="1" applyAlignment="1">
      <alignment horizontal="center" vertical="center" wrapText="1"/>
    </xf>
    <xf numFmtId="0" fontId="9" fillId="0" borderId="56" xfId="0" applyFont="1" applyBorder="1" applyAlignment="1">
      <alignment horizontal="center" vertical="center" wrapText="1"/>
    </xf>
    <xf numFmtId="0" fontId="9" fillId="0" borderId="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2" xfId="0" applyFont="1" applyBorder="1" applyAlignment="1">
      <alignment horizontal="center" vertical="center" wrapText="1"/>
    </xf>
    <xf numFmtId="0" fontId="14" fillId="11" borderId="15" xfId="0" applyNumberFormat="1" applyFont="1" applyFill="1" applyBorder="1" applyAlignment="1">
      <alignment horizontal="center" vertical="center" wrapText="1"/>
    </xf>
    <xf numFmtId="0" fontId="14" fillId="11" borderId="16" xfId="0" applyNumberFormat="1" applyFont="1" applyFill="1" applyBorder="1" applyAlignment="1">
      <alignment horizontal="center" vertical="center" wrapText="1"/>
    </xf>
    <xf numFmtId="0" fontId="14" fillId="11" borderId="17" xfId="0" applyNumberFormat="1" applyFont="1" applyFill="1" applyBorder="1" applyAlignment="1">
      <alignment horizontal="center" vertical="center" wrapText="1"/>
    </xf>
    <xf numFmtId="0" fontId="20" fillId="14" borderId="19" xfId="0" applyFont="1" applyFill="1" applyBorder="1" applyAlignment="1">
      <alignment horizontal="center" vertical="center" wrapText="1"/>
    </xf>
    <xf numFmtId="0" fontId="20" fillId="14" borderId="20"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0" fillId="20" borderId="24" xfId="0" applyFill="1" applyBorder="1" applyAlignment="1">
      <alignment horizontal="center" vertical="center" wrapText="1"/>
    </xf>
    <xf numFmtId="0" fontId="0" fillId="20" borderId="26" xfId="0" applyFill="1" applyBorder="1" applyAlignment="1">
      <alignment horizontal="center" vertical="center" wrapText="1"/>
    </xf>
    <xf numFmtId="0" fontId="0" fillId="20" borderId="23" xfId="0" applyFill="1" applyBorder="1" applyAlignment="1">
      <alignment horizontal="center" vertical="center" wrapText="1"/>
    </xf>
    <xf numFmtId="0" fontId="0" fillId="20" borderId="22" xfId="0" applyFill="1" applyBorder="1" applyAlignment="1">
      <alignment horizontal="center" vertical="center" wrapText="1"/>
    </xf>
    <xf numFmtId="14" fontId="10" fillId="4" borderId="15" xfId="0" applyNumberFormat="1"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2" xfId="0" applyFont="1" applyBorder="1" applyAlignment="1">
      <alignment horizontal="center" vertical="center" wrapText="1"/>
    </xf>
    <xf numFmtId="0" fontId="2" fillId="8" borderId="4" xfId="0" applyFont="1" applyFill="1" applyBorder="1" applyAlignment="1">
      <alignment horizontal="center"/>
    </xf>
    <xf numFmtId="0" fontId="2" fillId="8" borderId="5" xfId="0" applyFont="1" applyFill="1" applyBorder="1" applyAlignment="1">
      <alignment horizontal="center"/>
    </xf>
    <xf numFmtId="0" fontId="2" fillId="13" borderId="29" xfId="0" applyFont="1" applyFill="1" applyBorder="1" applyAlignment="1">
      <alignment horizontal="center" vertical="center" wrapText="1"/>
    </xf>
    <xf numFmtId="0" fontId="2" fillId="13" borderId="30" xfId="0" applyFont="1" applyFill="1" applyBorder="1" applyAlignment="1">
      <alignment horizontal="center" vertical="center" wrapText="1"/>
    </xf>
    <xf numFmtId="0" fontId="2" fillId="13" borderId="31" xfId="0" applyFont="1" applyFill="1" applyBorder="1" applyAlignment="1">
      <alignment horizontal="center" vertical="center" wrapText="1"/>
    </xf>
    <xf numFmtId="0" fontId="11" fillId="0" borderId="7" xfId="0" applyFont="1" applyBorder="1" applyAlignment="1">
      <alignment horizontal="center"/>
    </xf>
    <xf numFmtId="0" fontId="11" fillId="0" borderId="9" xfId="0" applyFont="1" applyBorder="1" applyAlignment="1">
      <alignment horizontal="center"/>
    </xf>
    <xf numFmtId="0" fontId="2" fillId="6" borderId="8" xfId="0" applyFont="1" applyFill="1" applyBorder="1" applyAlignment="1">
      <alignment horizontal="center"/>
    </xf>
    <xf numFmtId="0" fontId="2" fillId="6" borderId="9" xfId="0" applyFont="1" applyFill="1" applyBorder="1" applyAlignment="1">
      <alignment horizontal="center"/>
    </xf>
    <xf numFmtId="0" fontId="2" fillId="7" borderId="8" xfId="0" applyFont="1" applyFill="1" applyBorder="1" applyAlignment="1">
      <alignment horizontal="center"/>
    </xf>
    <xf numFmtId="0" fontId="2" fillId="7" borderId="9" xfId="0" applyFont="1" applyFill="1" applyBorder="1" applyAlignment="1">
      <alignment horizontal="center"/>
    </xf>
    <xf numFmtId="0" fontId="2" fillId="9" borderId="8" xfId="0" applyFont="1" applyFill="1" applyBorder="1" applyAlignment="1">
      <alignment horizontal="center"/>
    </xf>
    <xf numFmtId="0" fontId="2" fillId="9" borderId="9" xfId="0" applyFont="1" applyFill="1" applyBorder="1" applyAlignment="1">
      <alignment horizontal="center"/>
    </xf>
    <xf numFmtId="0" fontId="20" fillId="15" borderId="18" xfId="0" applyFont="1" applyFill="1" applyBorder="1" applyAlignment="1">
      <alignment horizontal="center"/>
    </xf>
    <xf numFmtId="0" fontId="20" fillId="15" borderId="19" xfId="0" applyFont="1" applyFill="1" applyBorder="1" applyAlignment="1">
      <alignment horizontal="center"/>
    </xf>
    <xf numFmtId="0" fontId="20" fillId="15" borderId="20" xfId="0" applyFont="1" applyFill="1" applyBorder="1" applyAlignment="1">
      <alignment horizontal="center"/>
    </xf>
  </cellXfs>
  <cellStyles count="13">
    <cellStyle name="20% - Énfasis3" xfId="1" builtinId="38"/>
    <cellStyle name="40% - Énfasis3" xfId="2" builtinId="39"/>
    <cellStyle name="Millares 2" xfId="12" xr:uid="{00000000-0005-0000-0000-000002000000}"/>
    <cellStyle name="Millares 3 2 2" xfId="4" xr:uid="{00000000-0005-0000-0000-000003000000}"/>
    <cellStyle name="Millares 3 3" xfId="5" xr:uid="{00000000-0005-0000-0000-000004000000}"/>
    <cellStyle name="Millares 4_Indicadores de Gestion Investigacion" xfId="6" xr:uid="{00000000-0005-0000-0000-000005000000}"/>
    <cellStyle name="Normal" xfId="0" builtinId="0"/>
    <cellStyle name="Normal 2" xfId="7" xr:uid="{00000000-0005-0000-0000-000007000000}"/>
    <cellStyle name="Normal 2 24" xfId="8" xr:uid="{00000000-0005-0000-0000-000008000000}"/>
    <cellStyle name="Normal 3 2" xfId="3" xr:uid="{00000000-0005-0000-0000-000009000000}"/>
    <cellStyle name="Normal 4" xfId="9" xr:uid="{00000000-0005-0000-0000-00000A000000}"/>
    <cellStyle name="Porcentual 4 2" xfId="10" xr:uid="{00000000-0005-0000-0000-00000C000000}"/>
    <cellStyle name="Porcentual 5" xfId="11" xr:uid="{00000000-0005-0000-0000-00000D000000}"/>
  </cellStyles>
  <dxfs count="39">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FFFF00"/>
        </patternFill>
      </fill>
    </dxf>
    <dxf>
      <fill>
        <patternFill>
          <bgColor theme="9" tint="-0.24994659260841701"/>
        </patternFill>
      </fill>
    </dxf>
    <dxf>
      <fill>
        <patternFill>
          <bgColor rgb="FFFF0000"/>
        </patternFill>
      </fill>
    </dxf>
  </dxfs>
  <tableStyles count="0" defaultTableStyle="TableStyleMedium2" defaultPivotStyle="PivotStyleLight16"/>
  <colors>
    <mruColors>
      <color rgb="FF336600"/>
      <color rgb="FF0066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476021</xdr:colOff>
      <xdr:row>27</xdr:row>
      <xdr:rowOff>424561</xdr:rowOff>
    </xdr:from>
    <xdr:to>
      <xdr:col>3</xdr:col>
      <xdr:colOff>278572</xdr:colOff>
      <xdr:row>30</xdr:row>
      <xdr:rowOff>462643</xdr:rowOff>
    </xdr:to>
    <xdr:pic>
      <xdr:nvPicPr>
        <xdr:cNvPr id="32" name="31 Imagen">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a:stretch>
          <a:fillRect/>
        </a:stretch>
      </xdr:blipFill>
      <xdr:spPr>
        <a:xfrm>
          <a:off x="1142771" y="424561"/>
          <a:ext cx="1054408" cy="1208296"/>
        </a:xfrm>
        <a:prstGeom prst="rect">
          <a:avLst/>
        </a:prstGeom>
      </xdr:spPr>
    </xdr:pic>
    <xdr:clientData/>
  </xdr:twoCellAnchor>
  <xdr:twoCellAnchor editAs="oneCell">
    <xdr:from>
      <xdr:col>8</xdr:col>
      <xdr:colOff>641234</xdr:colOff>
      <xdr:row>27</xdr:row>
      <xdr:rowOff>222653</xdr:rowOff>
    </xdr:from>
    <xdr:to>
      <xdr:col>11</xdr:col>
      <xdr:colOff>2986765</xdr:colOff>
      <xdr:row>30</xdr:row>
      <xdr:rowOff>263760</xdr:rowOff>
    </xdr:to>
    <xdr:pic>
      <xdr:nvPicPr>
        <xdr:cNvPr id="33" name="32 Imagen">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2"/>
        <a:stretch>
          <a:fillRect/>
        </a:stretch>
      </xdr:blipFill>
      <xdr:spPr>
        <a:xfrm>
          <a:off x="11472520" y="222653"/>
          <a:ext cx="5924210" cy="1211321"/>
        </a:xfrm>
        <a:prstGeom prst="rect">
          <a:avLst/>
        </a:prstGeom>
      </xdr:spPr>
    </xdr:pic>
    <xdr:clientData/>
  </xdr:twoCellAnchor>
  <xdr:oneCellAnchor>
    <xdr:from>
      <xdr:col>1</xdr:col>
      <xdr:colOff>377871</xdr:colOff>
      <xdr:row>29</xdr:row>
      <xdr:rowOff>347350</xdr:rowOff>
    </xdr:from>
    <xdr:ext cx="10559964" cy="468013"/>
    <xdr:sp macro="" textlink="">
      <xdr:nvSpPr>
        <xdr:cNvPr id="28" name="27 Rectángulo">
          <a:extLst>
            <a:ext uri="{FF2B5EF4-FFF2-40B4-BE49-F238E27FC236}">
              <a16:creationId xmlns:a16="http://schemas.microsoft.com/office/drawing/2014/main" id="{00000000-0008-0000-0000-00001C000000}"/>
            </a:ext>
          </a:extLst>
        </xdr:cNvPr>
        <xdr:cNvSpPr/>
      </xdr:nvSpPr>
      <xdr:spPr>
        <a:xfrm>
          <a:off x="636407" y="891636"/>
          <a:ext cx="10559964" cy="468013"/>
        </a:xfrm>
        <a:prstGeom prst="rect">
          <a:avLst/>
        </a:prstGeom>
        <a:noFill/>
      </xdr:spPr>
      <xdr:txBody>
        <a:bodyPr wrap="square" lIns="91440" tIns="45720" rIns="91440" bIns="45720">
          <a:spAutoFit/>
        </a:bodyPr>
        <a:lstStyle/>
        <a:p>
          <a:pPr algn="ctr"/>
          <a:r>
            <a:rPr lang="es-ES" sz="2400" b="1" cap="none" spc="0">
              <a:ln w="1905"/>
              <a:solidFill>
                <a:srgbClr val="006600"/>
              </a:solidFill>
              <a:effectLst>
                <a:innerShdw blurRad="69850" dist="43180" dir="5400000">
                  <a:srgbClr val="000000">
                    <a:alpha val="65000"/>
                  </a:srgbClr>
                </a:innerShdw>
              </a:effectLst>
            </a:rPr>
            <a:t>Mapa</a:t>
          </a:r>
          <a:r>
            <a:rPr lang="es-ES" sz="2400" b="1" cap="none" spc="0" baseline="0">
              <a:ln w="1905"/>
              <a:solidFill>
                <a:srgbClr val="006600"/>
              </a:solidFill>
              <a:effectLst>
                <a:innerShdw blurRad="69850" dist="43180" dir="5400000">
                  <a:srgbClr val="000000">
                    <a:alpha val="65000"/>
                  </a:srgbClr>
                </a:innerShdw>
              </a:effectLst>
            </a:rPr>
            <a:t> de  Riesgos de Corrupción 2023</a:t>
          </a:r>
          <a:endParaRPr lang="es-ES" sz="2400" b="1" cap="none" spc="0">
            <a:ln w="1905"/>
            <a:solidFill>
              <a:srgbClr val="006600"/>
            </a:solidFill>
            <a:effectLst>
              <a:innerShdw blurRad="69850" dist="43180" dir="5400000">
                <a:srgbClr val="000000">
                  <a:alpha val="65000"/>
                </a:srgbClr>
              </a:inn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BO56"/>
  <sheetViews>
    <sheetView tabSelected="1" topLeftCell="A38" zoomScale="70" zoomScaleNormal="70" zoomScalePageLayoutView="80" workbookViewId="0">
      <selection activeCell="C38" sqref="C38"/>
    </sheetView>
  </sheetViews>
  <sheetFormatPr baseColWidth="10" defaultRowHeight="38.25" customHeight="1" zeroHeight="1" x14ac:dyDescent="0.25"/>
  <cols>
    <col min="1" max="1" width="3.85546875" style="3" customWidth="1"/>
    <col min="2" max="2" width="6.140625" customWidth="1"/>
    <col min="3" max="3" width="18.85546875" customWidth="1"/>
    <col min="4" max="4" width="19.28515625" style="3" customWidth="1"/>
    <col min="5" max="5" width="20.42578125" customWidth="1"/>
    <col min="6" max="6" width="19.28515625" style="2" customWidth="1"/>
    <col min="7" max="7" width="24.28515625" customWidth="1"/>
    <col min="8" max="8" width="49.5703125" customWidth="1"/>
    <col min="9" max="9" width="18.7109375" customWidth="1"/>
    <col min="10" max="10" width="16.85546875" customWidth="1"/>
    <col min="11" max="11" width="17.85546875" customWidth="1"/>
    <col min="12" max="12" width="46.85546875" customWidth="1"/>
    <col min="13" max="13" width="21.28515625" customWidth="1"/>
    <col min="14" max="14" width="21.7109375" style="3" customWidth="1"/>
    <col min="15" max="15" width="10" customWidth="1"/>
    <col min="16" max="16" width="19.140625" customWidth="1"/>
    <col min="17" max="17" width="50.42578125" style="2" customWidth="1"/>
    <col min="18" max="18" width="18.7109375" customWidth="1"/>
    <col min="19" max="19" width="10" customWidth="1"/>
    <col min="20" max="20" width="27.42578125" customWidth="1"/>
    <col min="21" max="21" width="43.28515625" customWidth="1"/>
    <col min="22" max="22" width="13.7109375" customWidth="1"/>
    <col min="23" max="23" width="19.28515625" customWidth="1"/>
    <col min="24" max="24" width="24.28515625" style="3" customWidth="1"/>
    <col min="25" max="25" width="19.28515625" style="3" customWidth="1"/>
    <col min="26" max="26" width="38.42578125" customWidth="1"/>
    <col min="27" max="27" width="7" style="3" hidden="1" customWidth="1"/>
    <col min="28" max="28" width="11.28515625" style="3" hidden="1" customWidth="1"/>
    <col min="29" max="29" width="48" customWidth="1"/>
    <col min="30" max="30" width="15.42578125" customWidth="1"/>
    <col min="31" max="31" width="10.42578125" style="3" customWidth="1"/>
    <col min="32" max="32" width="17.42578125" style="3" customWidth="1"/>
    <col min="33" max="33" width="10.42578125" style="3" customWidth="1"/>
    <col min="34" max="34" width="16" style="3" customWidth="1"/>
    <col min="35" max="35" width="10.42578125" style="3" customWidth="1"/>
    <col min="36" max="36" width="17.42578125" style="3" customWidth="1"/>
    <col min="37" max="37" width="10.42578125" style="3" customWidth="1"/>
    <col min="38" max="38" width="16" style="3" customWidth="1"/>
    <col min="39" max="39" width="12.140625" customWidth="1"/>
    <col min="40" max="40" width="25.42578125" style="3" customWidth="1"/>
    <col min="41" max="41" width="24.28515625" customWidth="1"/>
    <col min="42" max="42" width="24.28515625" style="3" customWidth="1"/>
    <col min="43" max="43" width="20" customWidth="1"/>
    <col min="44" max="44" width="23.42578125" customWidth="1"/>
    <col min="45" max="45" width="16.28515625" customWidth="1"/>
    <col min="46" max="46" width="17.140625" hidden="1" customWidth="1"/>
    <col min="47" max="47" width="20.42578125" hidden="1" customWidth="1"/>
    <col min="48" max="48" width="22.42578125" hidden="1" customWidth="1"/>
    <col min="49" max="49" width="13.7109375" customWidth="1"/>
    <col min="50" max="50" width="18" customWidth="1"/>
    <col min="53" max="53" width="9.28515625" hidden="1" customWidth="1"/>
    <col min="54" max="54" width="10.28515625" hidden="1" customWidth="1"/>
    <col min="55" max="55" width="38" customWidth="1"/>
    <col min="56" max="56" width="38" style="3" customWidth="1"/>
    <col min="58" max="58" width="19.5703125" customWidth="1"/>
    <col min="59" max="59" width="11.42578125" style="3"/>
    <col min="60" max="60" width="5.5703125" style="3" customWidth="1"/>
    <col min="63" max="63" width="18.42578125" customWidth="1"/>
    <col min="64" max="64" width="24.28515625" customWidth="1"/>
    <col min="65" max="65" width="74.5703125" customWidth="1"/>
    <col min="66" max="66" width="52" customWidth="1"/>
    <col min="67" max="67" width="73.85546875" customWidth="1"/>
  </cols>
  <sheetData>
    <row r="1" spans="1:60" s="2" customFormat="1" ht="38.25" hidden="1" customHeight="1" x14ac:dyDescent="0.25">
      <c r="A1" s="3"/>
      <c r="D1" s="3"/>
      <c r="G1" s="26" t="s">
        <v>104</v>
      </c>
      <c r="J1" s="2" t="s">
        <v>113</v>
      </c>
      <c r="N1" s="3"/>
      <c r="O1" s="2">
        <v>1</v>
      </c>
      <c r="P1" s="2" t="s">
        <v>26</v>
      </c>
      <c r="Q1" s="2" t="s">
        <v>31</v>
      </c>
      <c r="R1" s="2" t="s">
        <v>38</v>
      </c>
      <c r="U1" s="2">
        <v>1</v>
      </c>
      <c r="V1" s="2" t="s">
        <v>41</v>
      </c>
      <c r="W1" s="2" t="s">
        <v>46</v>
      </c>
      <c r="X1" s="3"/>
      <c r="Y1" s="3"/>
      <c r="AA1" s="3"/>
      <c r="AB1" s="3"/>
      <c r="AE1" s="3"/>
      <c r="AF1" s="3"/>
      <c r="AG1" s="3"/>
      <c r="AH1" s="3"/>
      <c r="AI1" s="3"/>
      <c r="AJ1" s="3"/>
      <c r="AK1" s="3"/>
      <c r="AL1" s="3"/>
      <c r="AN1" s="2" t="s">
        <v>53</v>
      </c>
      <c r="AP1" s="3"/>
      <c r="AS1" s="3" t="s">
        <v>41</v>
      </c>
      <c r="AT1" s="3" t="s">
        <v>42</v>
      </c>
      <c r="AU1" s="3" t="s">
        <v>43</v>
      </c>
      <c r="AV1" s="3" t="s">
        <v>44</v>
      </c>
      <c r="AW1" s="3" t="s">
        <v>45</v>
      </c>
      <c r="BD1" s="3"/>
      <c r="BG1" s="3"/>
      <c r="BH1" s="3"/>
    </row>
    <row r="2" spans="1:60" s="2" customFormat="1" ht="38.25" hidden="1" customHeight="1" x14ac:dyDescent="0.25">
      <c r="A2" s="3"/>
      <c r="C2" s="60" t="s">
        <v>127</v>
      </c>
      <c r="D2" s="60"/>
      <c r="E2" s="60" t="s">
        <v>115</v>
      </c>
      <c r="G2" s="26" t="s">
        <v>105</v>
      </c>
      <c r="J2" s="2" t="s">
        <v>109</v>
      </c>
      <c r="N2" s="3"/>
      <c r="O2" s="2">
        <v>2</v>
      </c>
      <c r="P2" s="2" t="s">
        <v>27</v>
      </c>
      <c r="Q2" s="2" t="s">
        <v>32</v>
      </c>
      <c r="R2" s="2" t="s">
        <v>39</v>
      </c>
      <c r="U2" s="2">
        <v>2</v>
      </c>
      <c r="V2" s="2" t="s">
        <v>42</v>
      </c>
      <c r="W2" s="2" t="s">
        <v>47</v>
      </c>
      <c r="X2" s="3"/>
      <c r="Y2" s="3"/>
      <c r="AA2" s="3"/>
      <c r="AB2" s="3"/>
      <c r="AE2" s="3"/>
      <c r="AF2" s="3"/>
      <c r="AG2" s="3"/>
      <c r="AH2" s="3"/>
      <c r="AI2" s="3"/>
      <c r="AJ2" s="3"/>
      <c r="AK2" s="3"/>
      <c r="AL2" s="3"/>
      <c r="AN2" s="2" t="s">
        <v>54</v>
      </c>
      <c r="AP2" s="3"/>
      <c r="AR2" s="3" t="s">
        <v>26</v>
      </c>
      <c r="AS2" s="21" t="s">
        <v>86</v>
      </c>
      <c r="AT2" s="21" t="s">
        <v>86</v>
      </c>
      <c r="AU2" s="22" t="s">
        <v>87</v>
      </c>
      <c r="AV2" s="23" t="s">
        <v>88</v>
      </c>
      <c r="AW2" s="23" t="s">
        <v>88</v>
      </c>
      <c r="AX2" s="19"/>
      <c r="BD2" s="3"/>
      <c r="BG2" s="3"/>
      <c r="BH2" s="3"/>
    </row>
    <row r="3" spans="1:60" s="2" customFormat="1" ht="38.25" hidden="1" customHeight="1" x14ac:dyDescent="0.25">
      <c r="A3" s="3"/>
      <c r="C3" s="60" t="s">
        <v>128</v>
      </c>
      <c r="D3" s="60"/>
      <c r="E3" s="60" t="s">
        <v>116</v>
      </c>
      <c r="G3" s="26" t="s">
        <v>106</v>
      </c>
      <c r="J3" s="2" t="s">
        <v>110</v>
      </c>
      <c r="N3" s="3"/>
      <c r="O3" s="2">
        <v>3</v>
      </c>
      <c r="P3" s="2" t="s">
        <v>28</v>
      </c>
      <c r="Q3" s="2" t="s">
        <v>33</v>
      </c>
      <c r="R3" s="2" t="s">
        <v>40</v>
      </c>
      <c r="U3" s="2">
        <v>3</v>
      </c>
      <c r="V3" s="2" t="s">
        <v>43</v>
      </c>
      <c r="W3" s="2" t="s">
        <v>48</v>
      </c>
      <c r="X3" s="3"/>
      <c r="Y3" s="3"/>
      <c r="AA3" s="3"/>
      <c r="AB3" s="3"/>
      <c r="AE3" s="3"/>
      <c r="AF3" s="3"/>
      <c r="AG3" s="3"/>
      <c r="AH3" s="3"/>
      <c r="AI3" s="3"/>
      <c r="AJ3" s="3"/>
      <c r="AK3" s="3"/>
      <c r="AL3" s="3"/>
      <c r="AN3" s="2" t="s">
        <v>55</v>
      </c>
      <c r="AP3" s="3"/>
      <c r="AR3" s="3" t="s">
        <v>27</v>
      </c>
      <c r="AS3" s="21" t="s">
        <v>86</v>
      </c>
      <c r="AT3" s="21" t="s">
        <v>86</v>
      </c>
      <c r="AU3" s="22" t="s">
        <v>87</v>
      </c>
      <c r="AV3" s="23" t="s">
        <v>88</v>
      </c>
      <c r="AW3" s="24" t="s">
        <v>89</v>
      </c>
      <c r="AX3" s="19"/>
      <c r="BD3" s="3"/>
      <c r="BG3" s="3"/>
      <c r="BH3" s="3"/>
    </row>
    <row r="4" spans="1:60" s="2" customFormat="1" ht="38.25" hidden="1" customHeight="1" x14ac:dyDescent="0.25">
      <c r="A4" s="3"/>
      <c r="C4" s="60" t="s">
        <v>129</v>
      </c>
      <c r="D4" s="60"/>
      <c r="E4" s="60" t="s">
        <v>117</v>
      </c>
      <c r="G4" s="26" t="s">
        <v>107</v>
      </c>
      <c r="J4" s="2" t="s">
        <v>111</v>
      </c>
      <c r="N4" s="3"/>
      <c r="O4" s="2">
        <v>4</v>
      </c>
      <c r="P4" s="2" t="s">
        <v>29</v>
      </c>
      <c r="Q4" s="2" t="s">
        <v>34</v>
      </c>
      <c r="R4" s="2" t="s">
        <v>36</v>
      </c>
      <c r="U4" s="2">
        <v>4</v>
      </c>
      <c r="V4" s="2" t="s">
        <v>44</v>
      </c>
      <c r="W4" s="2" t="s">
        <v>49</v>
      </c>
      <c r="X4" s="3"/>
      <c r="Y4" s="3"/>
      <c r="AA4" s="3"/>
      <c r="AB4" s="3"/>
      <c r="AE4" s="3"/>
      <c r="AF4" s="3"/>
      <c r="AG4" s="3"/>
      <c r="AH4" s="3"/>
      <c r="AI4" s="3"/>
      <c r="AJ4" s="3"/>
      <c r="AK4" s="3"/>
      <c r="AL4" s="3"/>
      <c r="AN4" s="2" t="s">
        <v>56</v>
      </c>
      <c r="AP4" s="3"/>
      <c r="AR4" s="3" t="s">
        <v>28</v>
      </c>
      <c r="AS4" s="21" t="s">
        <v>86</v>
      </c>
      <c r="AT4" s="22" t="s">
        <v>87</v>
      </c>
      <c r="AU4" s="23" t="s">
        <v>88</v>
      </c>
      <c r="AV4" s="24" t="s">
        <v>89</v>
      </c>
      <c r="AW4" s="24" t="s">
        <v>89</v>
      </c>
      <c r="AX4" s="19"/>
      <c r="BD4" s="3"/>
      <c r="BG4" s="3"/>
      <c r="BH4" s="3"/>
    </row>
    <row r="5" spans="1:60" s="2" customFormat="1" ht="38.25" hidden="1" customHeight="1" x14ac:dyDescent="0.25">
      <c r="A5" s="3"/>
      <c r="C5" s="61" t="s">
        <v>130</v>
      </c>
      <c r="D5" s="61"/>
      <c r="E5" s="60" t="s">
        <v>118</v>
      </c>
      <c r="G5" s="26" t="s">
        <v>108</v>
      </c>
      <c r="J5" s="2" t="s">
        <v>112</v>
      </c>
      <c r="N5" s="3"/>
      <c r="O5" s="2">
        <v>5</v>
      </c>
      <c r="P5" s="2" t="s">
        <v>30</v>
      </c>
      <c r="Q5" s="2" t="s">
        <v>35</v>
      </c>
      <c r="R5" s="2" t="s">
        <v>37</v>
      </c>
      <c r="U5" s="2">
        <v>5</v>
      </c>
      <c r="V5" s="2" t="s">
        <v>45</v>
      </c>
      <c r="W5" s="2" t="s">
        <v>50</v>
      </c>
      <c r="X5" s="3"/>
      <c r="Y5" s="3"/>
      <c r="AA5" s="3"/>
      <c r="AB5" s="3"/>
      <c r="AE5" s="3"/>
      <c r="AF5" s="3"/>
      <c r="AG5" s="3"/>
      <c r="AH5" s="3"/>
      <c r="AI5" s="3"/>
      <c r="AJ5" s="3"/>
      <c r="AK5" s="3"/>
      <c r="AL5" s="3"/>
      <c r="AP5" s="3"/>
      <c r="AR5" s="3" t="s">
        <v>29</v>
      </c>
      <c r="AS5" s="22" t="s">
        <v>87</v>
      </c>
      <c r="AT5" s="23" t="s">
        <v>88</v>
      </c>
      <c r="AU5" s="23" t="s">
        <v>88</v>
      </c>
      <c r="AV5" s="24" t="s">
        <v>89</v>
      </c>
      <c r="AW5" s="24" t="s">
        <v>89</v>
      </c>
      <c r="AX5" s="19"/>
      <c r="BD5" s="3"/>
      <c r="BG5" s="3"/>
      <c r="BH5" s="3"/>
    </row>
    <row r="6" spans="1:60" s="3" customFormat="1" ht="38.25" hidden="1" customHeight="1" x14ac:dyDescent="0.25">
      <c r="C6" s="61" t="s">
        <v>131</v>
      </c>
      <c r="D6" s="61"/>
      <c r="E6" s="60" t="s">
        <v>119</v>
      </c>
      <c r="J6" s="3" t="s">
        <v>114</v>
      </c>
      <c r="AR6" s="3" t="s">
        <v>30</v>
      </c>
      <c r="AS6" s="23" t="s">
        <v>88</v>
      </c>
      <c r="AT6" s="23" t="s">
        <v>88</v>
      </c>
      <c r="AU6" s="24" t="s">
        <v>89</v>
      </c>
      <c r="AV6" s="24" t="s">
        <v>89</v>
      </c>
      <c r="AW6" s="24" t="s">
        <v>89</v>
      </c>
      <c r="AX6" s="19"/>
    </row>
    <row r="7" spans="1:60" s="3" customFormat="1" ht="38.25" hidden="1" customHeight="1" x14ac:dyDescent="0.25">
      <c r="C7" s="61" t="s">
        <v>132</v>
      </c>
      <c r="D7" s="61"/>
      <c r="E7" s="60" t="s">
        <v>120</v>
      </c>
      <c r="V7" s="216" t="s">
        <v>53</v>
      </c>
      <c r="W7" s="3">
        <v>1</v>
      </c>
      <c r="Y7" s="3" t="s">
        <v>172</v>
      </c>
      <c r="AS7" s="23"/>
      <c r="AT7" s="23"/>
      <c r="AU7" s="24"/>
      <c r="AV7" s="24"/>
      <c r="AW7" s="24"/>
      <c r="AX7" s="19"/>
    </row>
    <row r="8" spans="1:60" s="3" customFormat="1" ht="38.25" hidden="1" customHeight="1" x14ac:dyDescent="0.25">
      <c r="C8" s="60" t="s">
        <v>133</v>
      </c>
      <c r="D8" s="60"/>
      <c r="E8" s="60" t="s">
        <v>121</v>
      </c>
      <c r="V8" s="216"/>
      <c r="W8" s="3">
        <v>2</v>
      </c>
      <c r="Y8" s="3" t="s">
        <v>173</v>
      </c>
      <c r="AS8" s="23"/>
      <c r="AT8" s="23"/>
      <c r="AU8" s="24"/>
      <c r="AV8" s="24"/>
      <c r="AW8" s="24"/>
      <c r="AX8" s="19"/>
    </row>
    <row r="9" spans="1:60" s="3" customFormat="1" ht="38.25" hidden="1" customHeight="1" x14ac:dyDescent="0.25">
      <c r="C9" s="60" t="s">
        <v>134</v>
      </c>
      <c r="D9" s="60"/>
      <c r="E9" s="60" t="s">
        <v>122</v>
      </c>
      <c r="V9" s="216"/>
      <c r="W9" s="3">
        <v>3</v>
      </c>
      <c r="Y9" s="3" t="s">
        <v>174</v>
      </c>
      <c r="AC9" s="3" t="s">
        <v>92</v>
      </c>
      <c r="AD9" s="3">
        <v>15</v>
      </c>
      <c r="AN9" s="3" t="s">
        <v>97</v>
      </c>
      <c r="AO9" s="3">
        <v>0</v>
      </c>
      <c r="AQ9" s="3">
        <v>0</v>
      </c>
      <c r="AS9" s="23"/>
      <c r="AT9" s="23"/>
      <c r="AU9" s="24"/>
      <c r="AV9" s="24"/>
      <c r="AW9" s="24"/>
      <c r="AX9" s="19"/>
    </row>
    <row r="10" spans="1:60" s="3" customFormat="1" ht="38.25" hidden="1" customHeight="1" x14ac:dyDescent="0.25">
      <c r="C10" s="60" t="s">
        <v>135</v>
      </c>
      <c r="D10" s="60"/>
      <c r="E10" s="60" t="s">
        <v>123</v>
      </c>
      <c r="V10" s="216"/>
      <c r="W10" s="3">
        <v>4</v>
      </c>
      <c r="Y10" s="3" t="s">
        <v>175</v>
      </c>
      <c r="AC10" s="3" t="s">
        <v>93</v>
      </c>
      <c r="AD10" s="3">
        <v>15</v>
      </c>
      <c r="AN10" s="3" t="s">
        <v>98</v>
      </c>
      <c r="AO10" s="3">
        <v>1</v>
      </c>
      <c r="AQ10" s="3">
        <v>1</v>
      </c>
      <c r="AS10" s="23"/>
      <c r="AT10" s="23"/>
      <c r="AU10" s="24"/>
      <c r="AV10" s="24"/>
      <c r="AW10" s="24"/>
      <c r="AX10" s="19"/>
    </row>
    <row r="11" spans="1:60" s="3" customFormat="1" ht="38.25" hidden="1" customHeight="1" x14ac:dyDescent="0.25">
      <c r="C11" s="60" t="s">
        <v>136</v>
      </c>
      <c r="D11" s="60"/>
      <c r="E11" s="60" t="s">
        <v>124</v>
      </c>
      <c r="V11" s="216"/>
      <c r="W11" s="3">
        <v>5</v>
      </c>
      <c r="Y11" s="3" t="s">
        <v>176</v>
      </c>
      <c r="AC11" s="3" t="s">
        <v>94</v>
      </c>
      <c r="AD11" s="3">
        <v>30</v>
      </c>
      <c r="AN11" s="3" t="s">
        <v>99</v>
      </c>
      <c r="AO11" s="3">
        <v>2</v>
      </c>
      <c r="AQ11" s="3">
        <v>2</v>
      </c>
      <c r="AS11" s="23"/>
      <c r="AT11" s="23"/>
      <c r="AU11" s="24"/>
      <c r="AV11" s="24"/>
      <c r="AW11" s="24"/>
      <c r="AX11" s="19"/>
    </row>
    <row r="12" spans="1:60" s="3" customFormat="1" ht="38.25" hidden="1" customHeight="1" x14ac:dyDescent="0.25">
      <c r="C12" s="60" t="s">
        <v>137</v>
      </c>
      <c r="D12" s="60"/>
      <c r="E12" s="60" t="s">
        <v>125</v>
      </c>
      <c r="V12" s="216" t="s">
        <v>54</v>
      </c>
      <c r="W12" s="3">
        <v>1</v>
      </c>
      <c r="Y12" s="3" t="s">
        <v>177</v>
      </c>
      <c r="AC12" s="3" t="s">
        <v>95</v>
      </c>
      <c r="AD12" s="3">
        <v>15</v>
      </c>
      <c r="AS12" s="23"/>
      <c r="AT12" s="23"/>
      <c r="AU12" s="24"/>
      <c r="AV12" s="24"/>
      <c r="AW12" s="24"/>
      <c r="AX12" s="19"/>
    </row>
    <row r="13" spans="1:60" s="3" customFormat="1" ht="38.25" hidden="1" customHeight="1" thickBot="1" x14ac:dyDescent="0.3">
      <c r="C13" s="60" t="s">
        <v>138</v>
      </c>
      <c r="D13" s="60"/>
      <c r="E13" s="60" t="s">
        <v>126</v>
      </c>
      <c r="V13" s="216"/>
      <c r="W13" s="3">
        <v>2</v>
      </c>
      <c r="Y13" s="3" t="s">
        <v>178</v>
      </c>
      <c r="AC13" s="3" t="s">
        <v>96</v>
      </c>
      <c r="AD13" s="3">
        <v>25</v>
      </c>
      <c r="AS13" s="19"/>
      <c r="AT13" s="19"/>
      <c r="AU13" s="19"/>
      <c r="AV13" s="19"/>
      <c r="AW13" s="19"/>
      <c r="AX13" s="19"/>
    </row>
    <row r="14" spans="1:60" s="3" customFormat="1" ht="38.25" hidden="1" customHeight="1" thickBot="1" x14ac:dyDescent="0.3">
      <c r="C14" s="60" t="s">
        <v>139</v>
      </c>
      <c r="D14" s="60"/>
      <c r="E14" s="28"/>
      <c r="T14" s="3" t="s">
        <v>206</v>
      </c>
      <c r="V14" s="216"/>
      <c r="W14" s="3">
        <v>3</v>
      </c>
      <c r="Y14" s="3" t="s">
        <v>179</v>
      </c>
      <c r="AS14" s="19"/>
      <c r="AT14" s="19"/>
      <c r="AU14" s="19"/>
      <c r="AV14" s="19"/>
      <c r="AW14" s="19"/>
      <c r="AX14" s="19"/>
    </row>
    <row r="15" spans="1:60" s="3" customFormat="1" ht="38.25" hidden="1" customHeight="1" x14ac:dyDescent="0.25">
      <c r="C15" s="60" t="s">
        <v>140</v>
      </c>
      <c r="D15" s="60"/>
      <c r="N15" s="99" t="s">
        <v>209</v>
      </c>
      <c r="T15" s="3" t="s">
        <v>207</v>
      </c>
      <c r="V15" s="216"/>
      <c r="W15" s="3">
        <v>4</v>
      </c>
      <c r="Y15" s="3" t="s">
        <v>180</v>
      </c>
      <c r="AD15" s="3">
        <v>0</v>
      </c>
      <c r="AE15" s="3">
        <v>0</v>
      </c>
      <c r="AF15" s="3">
        <v>0</v>
      </c>
      <c r="AG15" s="3">
        <v>0</v>
      </c>
      <c r="AH15" s="3">
        <v>0</v>
      </c>
    </row>
    <row r="16" spans="1:60" s="3" customFormat="1" ht="38.25" hidden="1" customHeight="1" x14ac:dyDescent="0.25">
      <c r="C16" s="60" t="s">
        <v>141</v>
      </c>
      <c r="D16" s="60"/>
      <c r="N16" s="99" t="s">
        <v>210</v>
      </c>
      <c r="V16" s="216"/>
      <c r="W16" s="3">
        <v>5</v>
      </c>
      <c r="Y16" s="3" t="s">
        <v>181</v>
      </c>
      <c r="AD16" s="3">
        <v>15</v>
      </c>
      <c r="AE16" s="3">
        <v>15</v>
      </c>
      <c r="AF16" s="3">
        <v>30</v>
      </c>
      <c r="AG16" s="3">
        <v>15</v>
      </c>
      <c r="AH16" s="3">
        <v>25</v>
      </c>
    </row>
    <row r="17" spans="3:31" s="3" customFormat="1" ht="38.25" hidden="1" customHeight="1" x14ac:dyDescent="0.25">
      <c r="C17" s="60" t="s">
        <v>142</v>
      </c>
      <c r="D17" s="60"/>
      <c r="V17" s="216" t="s">
        <v>170</v>
      </c>
      <c r="W17" s="3">
        <v>1</v>
      </c>
      <c r="Y17" s="3" t="s">
        <v>182</v>
      </c>
    </row>
    <row r="18" spans="3:31" s="3" customFormat="1" ht="38.25" hidden="1" customHeight="1" x14ac:dyDescent="0.25">
      <c r="C18" s="60" t="s">
        <v>143</v>
      </c>
      <c r="D18" s="60"/>
      <c r="V18" s="216"/>
      <c r="W18" s="3">
        <v>2</v>
      </c>
      <c r="Y18" s="3" t="s">
        <v>183</v>
      </c>
    </row>
    <row r="19" spans="3:31" s="3" customFormat="1" ht="38.25" hidden="1" customHeight="1" x14ac:dyDescent="0.25">
      <c r="C19" s="60"/>
      <c r="D19" s="60"/>
      <c r="V19" s="216"/>
      <c r="W19" s="3">
        <v>3</v>
      </c>
      <c r="Y19" s="3" t="s">
        <v>184</v>
      </c>
    </row>
    <row r="20" spans="3:31" s="3" customFormat="1" ht="38.25" hidden="1" customHeight="1" x14ac:dyDescent="0.25">
      <c r="C20" s="60"/>
      <c r="D20" s="60"/>
      <c r="V20" s="216"/>
      <c r="W20" s="3">
        <v>4</v>
      </c>
      <c r="Y20" s="3" t="s">
        <v>185</v>
      </c>
    </row>
    <row r="21" spans="3:31" s="3" customFormat="1" ht="38.25" hidden="1" customHeight="1" x14ac:dyDescent="0.25">
      <c r="C21" s="60"/>
      <c r="D21" s="60"/>
      <c r="V21" s="216"/>
      <c r="W21" s="3">
        <v>5</v>
      </c>
      <c r="Y21" s="3" t="s">
        <v>186</v>
      </c>
    </row>
    <row r="22" spans="3:31" s="3" customFormat="1" ht="38.25" hidden="1" customHeight="1" x14ac:dyDescent="0.25">
      <c r="C22" s="60"/>
      <c r="D22" s="60"/>
      <c r="V22" s="216" t="s">
        <v>171</v>
      </c>
      <c r="W22" s="3">
        <v>1</v>
      </c>
      <c r="Y22" s="3" t="s">
        <v>187</v>
      </c>
    </row>
    <row r="23" spans="3:31" s="3" customFormat="1" ht="38.25" hidden="1" customHeight="1" x14ac:dyDescent="0.25">
      <c r="C23" s="60"/>
      <c r="D23" s="60"/>
      <c r="V23" s="216"/>
      <c r="W23" s="3">
        <v>2</v>
      </c>
      <c r="Y23" s="3" t="s">
        <v>190</v>
      </c>
    </row>
    <row r="24" spans="3:31" s="3" customFormat="1" ht="38.25" hidden="1" customHeight="1" x14ac:dyDescent="0.25">
      <c r="C24" s="60"/>
      <c r="D24" s="60"/>
      <c r="V24" s="216"/>
      <c r="W24" s="3">
        <v>3</v>
      </c>
      <c r="Y24" s="3" t="s">
        <v>188</v>
      </c>
    </row>
    <row r="25" spans="3:31" s="3" customFormat="1" ht="38.25" hidden="1" customHeight="1" x14ac:dyDescent="0.25">
      <c r="V25" s="216"/>
      <c r="W25" s="3">
        <v>4</v>
      </c>
      <c r="Y25" s="3" t="s">
        <v>189</v>
      </c>
      <c r="Z25" s="1"/>
      <c r="AA25" s="1"/>
      <c r="AB25" s="1"/>
      <c r="AC25" s="1"/>
    </row>
    <row r="26" spans="3:31" s="3" customFormat="1" ht="38.25" hidden="1" customHeight="1" x14ac:dyDescent="0.25">
      <c r="V26" s="216"/>
      <c r="W26" s="3">
        <v>5</v>
      </c>
      <c r="Y26" s="1" t="s">
        <v>191</v>
      </c>
      <c r="Z26" s="1"/>
      <c r="AA26" s="1"/>
      <c r="AB26" s="1"/>
      <c r="AC26" s="1"/>
    </row>
    <row r="27" spans="3:31" ht="39" hidden="1" customHeight="1" thickBot="1" x14ac:dyDescent="0.3">
      <c r="V27" s="1"/>
      <c r="W27" s="1"/>
      <c r="X27" s="1"/>
      <c r="Y27" s="1"/>
      <c r="Z27" s="1"/>
      <c r="AA27" s="1"/>
      <c r="AB27" s="1"/>
      <c r="AC27" s="1"/>
    </row>
    <row r="28" spans="3:31" s="26" customFormat="1" ht="38.25" customHeight="1" x14ac:dyDescent="0.25">
      <c r="C28" s="111"/>
      <c r="D28" s="112"/>
      <c r="E28" s="112"/>
      <c r="F28" s="112"/>
      <c r="G28" s="112"/>
      <c r="H28" s="112"/>
      <c r="I28" s="112"/>
      <c r="J28" s="112"/>
      <c r="K28" s="112"/>
      <c r="L28" s="112"/>
      <c r="M28" s="113"/>
      <c r="N28" s="110"/>
      <c r="O28" s="110"/>
      <c r="P28" s="110"/>
      <c r="Q28" s="110"/>
      <c r="R28" s="110"/>
      <c r="S28" s="110"/>
      <c r="T28" s="110"/>
      <c r="U28" s="110"/>
      <c r="V28" s="101"/>
      <c r="W28" s="101"/>
      <c r="X28" s="101"/>
      <c r="Y28" s="101"/>
      <c r="Z28" s="101"/>
      <c r="AA28" s="101"/>
      <c r="AB28" s="101"/>
      <c r="AC28" s="101"/>
      <c r="AD28" s="101"/>
      <c r="AE28" s="101"/>
    </row>
    <row r="29" spans="3:31" s="26" customFormat="1" ht="3.75" customHeight="1" x14ac:dyDescent="0.25">
      <c r="C29" s="114"/>
      <c r="D29" s="110"/>
      <c r="E29" s="110"/>
      <c r="F29" s="110"/>
      <c r="G29" s="110"/>
      <c r="H29" s="110"/>
      <c r="I29" s="110"/>
      <c r="J29" s="110"/>
      <c r="K29" s="110"/>
      <c r="L29" s="110"/>
      <c r="M29" s="115"/>
      <c r="N29" s="110"/>
      <c r="O29" s="110"/>
      <c r="P29" s="110"/>
      <c r="Q29" s="110"/>
      <c r="R29" s="110"/>
      <c r="S29" s="110"/>
      <c r="T29" s="110"/>
      <c r="U29" s="110"/>
      <c r="V29" s="101"/>
      <c r="W29" s="101"/>
      <c r="X29" s="101"/>
      <c r="Y29" s="101"/>
      <c r="Z29" s="101"/>
      <c r="AA29" s="101"/>
      <c r="AB29" s="101"/>
      <c r="AC29" s="101"/>
      <c r="AD29" s="101"/>
      <c r="AE29" s="101"/>
    </row>
    <row r="30" spans="3:31" s="26" customFormat="1" ht="49.5" customHeight="1" x14ac:dyDescent="0.25">
      <c r="C30" s="114"/>
      <c r="D30" s="110"/>
      <c r="E30" s="110"/>
      <c r="F30" s="110"/>
      <c r="G30" s="110"/>
      <c r="H30" s="110"/>
      <c r="I30" s="110"/>
      <c r="J30" s="110"/>
      <c r="K30" s="110"/>
      <c r="L30" s="110"/>
      <c r="M30" s="115"/>
      <c r="N30" s="110"/>
      <c r="O30" s="110"/>
      <c r="P30" s="110"/>
      <c r="Q30" s="110"/>
      <c r="R30" s="110"/>
      <c r="S30" s="110"/>
      <c r="T30" s="110"/>
      <c r="U30" s="110"/>
      <c r="V30" s="101"/>
      <c r="W30" s="101"/>
      <c r="X30" s="101"/>
      <c r="Y30" s="101"/>
      <c r="Z30" s="101"/>
      <c r="AA30" s="101"/>
      <c r="AB30" s="101"/>
      <c r="AC30" s="101"/>
      <c r="AD30" s="101"/>
      <c r="AE30" s="101"/>
    </row>
    <row r="31" spans="3:31" s="26" customFormat="1" ht="38.25" customHeight="1" x14ac:dyDescent="0.25">
      <c r="C31" s="114"/>
      <c r="D31" s="110"/>
      <c r="E31" s="110"/>
      <c r="F31" s="110"/>
      <c r="G31" s="110"/>
      <c r="H31" s="110"/>
      <c r="I31" s="110"/>
      <c r="J31" s="110"/>
      <c r="K31" s="110"/>
      <c r="L31" s="110"/>
      <c r="M31" s="115"/>
      <c r="N31" s="110"/>
      <c r="O31" s="110"/>
      <c r="P31" s="110"/>
      <c r="Q31" s="110"/>
      <c r="R31" s="110"/>
      <c r="S31" s="110"/>
      <c r="T31" s="110"/>
      <c r="U31" s="110"/>
      <c r="V31" s="101"/>
      <c r="W31" s="101"/>
      <c r="X31" s="101"/>
      <c r="Y31" s="101"/>
      <c r="Z31" s="101"/>
      <c r="AA31" s="101"/>
      <c r="AB31" s="101"/>
      <c r="AC31" s="101"/>
      <c r="AD31" s="101"/>
      <c r="AE31" s="101"/>
    </row>
    <row r="32" spans="3:31" s="26" customFormat="1" ht="16.5" customHeight="1" x14ac:dyDescent="0.25">
      <c r="C32" s="114"/>
      <c r="D32" s="110"/>
      <c r="E32" s="110"/>
      <c r="F32" s="110"/>
      <c r="G32" s="110"/>
      <c r="H32" s="110"/>
      <c r="I32" s="110"/>
      <c r="J32" s="110"/>
      <c r="K32" s="110"/>
      <c r="L32" s="110"/>
      <c r="M32" s="115"/>
      <c r="N32" s="110"/>
      <c r="O32" s="110"/>
      <c r="P32" s="110"/>
      <c r="Q32" s="110"/>
      <c r="R32" s="110"/>
      <c r="S32" s="110"/>
      <c r="T32" s="110"/>
      <c r="U32" s="110"/>
      <c r="V32" s="101"/>
      <c r="W32" s="101"/>
      <c r="X32" s="101"/>
      <c r="Y32" s="101"/>
      <c r="Z32" s="101"/>
      <c r="AA32" s="101"/>
      <c r="AB32" s="101"/>
      <c r="AC32" s="101"/>
      <c r="AD32" s="101"/>
      <c r="AE32" s="101"/>
    </row>
    <row r="33" spans="2:67" s="26" customFormat="1" ht="13.5" customHeight="1" thickBot="1" x14ac:dyDescent="0.3">
      <c r="C33" s="116"/>
      <c r="D33" s="117"/>
      <c r="E33" s="117"/>
      <c r="F33" s="117"/>
      <c r="G33" s="117"/>
      <c r="H33" s="117"/>
      <c r="I33" s="117"/>
      <c r="J33" s="117"/>
      <c r="K33" s="117"/>
      <c r="L33" s="117"/>
      <c r="M33" s="118"/>
      <c r="N33" s="110"/>
      <c r="O33" s="110"/>
      <c r="P33" s="110"/>
      <c r="Q33" s="110"/>
      <c r="R33" s="110"/>
      <c r="S33" s="110"/>
      <c r="T33" s="110"/>
      <c r="U33" s="110"/>
      <c r="V33" s="101"/>
      <c r="W33" s="101"/>
      <c r="X33" s="101"/>
      <c r="Y33" s="101"/>
      <c r="Z33" s="101"/>
      <c r="AA33" s="101"/>
      <c r="AB33" s="101"/>
      <c r="AC33" s="101"/>
      <c r="AD33" s="101"/>
      <c r="AE33" s="101"/>
    </row>
    <row r="34" spans="2:67" s="26" customFormat="1" ht="38.25" customHeight="1" thickBot="1" x14ac:dyDescent="0.3">
      <c r="C34" s="214" t="s">
        <v>239</v>
      </c>
      <c r="D34" s="205"/>
      <c r="E34" s="205"/>
      <c r="F34" s="205"/>
      <c r="G34" s="215"/>
      <c r="H34" s="204" t="s">
        <v>240</v>
      </c>
      <c r="I34" s="205"/>
      <c r="J34" s="215"/>
      <c r="K34" s="204" t="s">
        <v>250</v>
      </c>
      <c r="L34" s="205"/>
      <c r="M34" s="206"/>
      <c r="N34" s="103"/>
      <c r="O34" s="101"/>
      <c r="P34" s="101"/>
      <c r="Q34" s="101"/>
      <c r="R34" s="101"/>
      <c r="S34" s="101"/>
      <c r="T34" s="101"/>
      <c r="U34" s="101"/>
      <c r="V34" s="101"/>
      <c r="W34" s="101"/>
      <c r="X34" s="101"/>
      <c r="Y34" s="101"/>
      <c r="Z34" s="101"/>
      <c r="AA34" s="101"/>
      <c r="AB34" s="101"/>
      <c r="AC34" s="101"/>
      <c r="AD34" s="101"/>
      <c r="AE34" s="101"/>
    </row>
    <row r="35" spans="2:67" s="26" customFormat="1" ht="38.25" customHeight="1" thickBot="1" x14ac:dyDescent="0.3"/>
    <row r="36" spans="2:67" ht="38.25" customHeight="1" thickBot="1" x14ac:dyDescent="0.4">
      <c r="B36" s="217" t="s">
        <v>0</v>
      </c>
      <c r="C36" s="218"/>
      <c r="D36" s="218"/>
      <c r="E36" s="218"/>
      <c r="F36" s="218"/>
      <c r="G36" s="218"/>
      <c r="H36" s="218"/>
      <c r="I36" s="218"/>
      <c r="J36" s="218"/>
      <c r="K36" s="218"/>
      <c r="L36" s="218"/>
      <c r="M36" s="219"/>
      <c r="N36" s="93"/>
      <c r="O36" s="169" t="s">
        <v>1</v>
      </c>
      <c r="P36" s="144"/>
      <c r="Q36" s="144"/>
      <c r="R36" s="144"/>
      <c r="S36" s="144"/>
      <c r="T36" s="144"/>
      <c r="U36" s="144"/>
      <c r="V36" s="144"/>
      <c r="W36" s="210"/>
      <c r="X36" s="92"/>
      <c r="Y36" s="63"/>
      <c r="Z36" s="169" t="s">
        <v>2</v>
      </c>
      <c r="AA36" s="144"/>
      <c r="AB36" s="144"/>
      <c r="AC36" s="144"/>
      <c r="AD36" s="144"/>
      <c r="AE36" s="144"/>
      <c r="AF36" s="144"/>
      <c r="AG36" s="144"/>
      <c r="AH36" s="144"/>
      <c r="AI36" s="144"/>
      <c r="AJ36" s="144"/>
      <c r="AK36" s="144"/>
      <c r="AL36" s="144"/>
      <c r="AM36" s="144"/>
      <c r="AN36" s="144"/>
      <c r="AO36" s="144"/>
      <c r="AP36" s="144"/>
      <c r="AQ36" s="144"/>
      <c r="AR36" s="144"/>
      <c r="AS36" s="145"/>
      <c r="AT36" s="145"/>
      <c r="AU36" s="145"/>
      <c r="AV36" s="145"/>
      <c r="AW36" s="145"/>
      <c r="AX36" s="145"/>
      <c r="AY36" s="145"/>
      <c r="AZ36" s="145"/>
      <c r="BA36" s="145"/>
      <c r="BB36" s="145"/>
      <c r="BC36" s="145"/>
      <c r="BD36" s="104"/>
      <c r="BE36" s="134" t="s">
        <v>6</v>
      </c>
      <c r="BF36" s="135"/>
      <c r="BG36" s="135"/>
      <c r="BH36" s="135"/>
      <c r="BI36" s="135"/>
      <c r="BJ36" s="135"/>
      <c r="BK36" s="135"/>
      <c r="BL36" s="135"/>
      <c r="BM36" s="135"/>
      <c r="BN36" s="135"/>
      <c r="BO36" s="136"/>
    </row>
    <row r="37" spans="2:67" ht="38.25" customHeight="1" thickBot="1" x14ac:dyDescent="0.3">
      <c r="B37" s="220"/>
      <c r="C37" s="221"/>
      <c r="D37" s="221"/>
      <c r="E37" s="221"/>
      <c r="F37" s="221"/>
      <c r="G37" s="221"/>
      <c r="H37" s="221"/>
      <c r="I37" s="221"/>
      <c r="J37" s="221"/>
      <c r="K37" s="221"/>
      <c r="L37" s="221"/>
      <c r="M37" s="222"/>
      <c r="N37" s="94"/>
      <c r="O37" s="207" t="s">
        <v>3</v>
      </c>
      <c r="P37" s="208"/>
      <c r="Q37" s="208"/>
      <c r="R37" s="209"/>
      <c r="S37" s="211" t="s">
        <v>51</v>
      </c>
      <c r="T37" s="212"/>
      <c r="U37" s="212"/>
      <c r="V37" s="212"/>
      <c r="W37" s="213"/>
      <c r="X37" s="97"/>
      <c r="Y37" s="64"/>
      <c r="Z37" s="175" t="s">
        <v>5</v>
      </c>
      <c r="AA37" s="176"/>
      <c r="AB37" s="176"/>
      <c r="AC37" s="176"/>
      <c r="AD37" s="176"/>
      <c r="AE37" s="176"/>
      <c r="AF37" s="176"/>
      <c r="AG37" s="176"/>
      <c r="AH37" s="176"/>
      <c r="AI37" s="176"/>
      <c r="AJ37" s="176"/>
      <c r="AK37" s="176"/>
      <c r="AL37" s="176"/>
      <c r="AM37" s="176"/>
      <c r="AN37" s="176"/>
      <c r="AO37" s="176"/>
      <c r="AP37" s="176"/>
      <c r="AQ37" s="176"/>
      <c r="AR37" s="176"/>
      <c r="AS37" s="175" t="s">
        <v>102</v>
      </c>
      <c r="AT37" s="176"/>
      <c r="AU37" s="176"/>
      <c r="AV37" s="176"/>
      <c r="AW37" s="176"/>
      <c r="AX37" s="176"/>
      <c r="AY37" s="176"/>
      <c r="AZ37" s="176"/>
      <c r="BA37" s="176"/>
      <c r="BB37" s="176"/>
      <c r="BC37" s="181"/>
      <c r="BD37" s="105"/>
      <c r="BE37" s="137"/>
      <c r="BF37" s="138"/>
      <c r="BG37" s="138"/>
      <c r="BH37" s="138"/>
      <c r="BI37" s="138"/>
      <c r="BJ37" s="138"/>
      <c r="BK37" s="138"/>
      <c r="BL37" s="138"/>
      <c r="BM37" s="138"/>
      <c r="BN37" s="138"/>
      <c r="BO37" s="139"/>
    </row>
    <row r="38" spans="2:67" ht="98.25" customHeight="1" thickBot="1" x14ac:dyDescent="0.3">
      <c r="B38" s="39" t="s">
        <v>7</v>
      </c>
      <c r="C38" s="86" t="s">
        <v>8</v>
      </c>
      <c r="D38" s="96" t="s">
        <v>211</v>
      </c>
      <c r="E38" s="86" t="s">
        <v>18</v>
      </c>
      <c r="F38" s="86" t="s">
        <v>20</v>
      </c>
      <c r="G38" s="86" t="s">
        <v>9</v>
      </c>
      <c r="H38" s="86" t="s">
        <v>10</v>
      </c>
      <c r="I38" s="86" t="s">
        <v>11</v>
      </c>
      <c r="J38" s="86" t="s">
        <v>12</v>
      </c>
      <c r="K38" s="86" t="s">
        <v>19</v>
      </c>
      <c r="L38" s="86" t="s">
        <v>13</v>
      </c>
      <c r="M38" s="38" t="s">
        <v>21</v>
      </c>
      <c r="N38" s="95" t="s">
        <v>208</v>
      </c>
      <c r="O38" s="87" t="s">
        <v>22</v>
      </c>
      <c r="P38" s="37" t="s">
        <v>23</v>
      </c>
      <c r="Q38" s="37" t="s">
        <v>24</v>
      </c>
      <c r="R38" s="38" t="s">
        <v>25</v>
      </c>
      <c r="S38" s="39" t="s">
        <v>22</v>
      </c>
      <c r="T38" s="86" t="s">
        <v>23</v>
      </c>
      <c r="U38" s="190" t="s">
        <v>24</v>
      </c>
      <c r="V38" s="191"/>
      <c r="W38" s="98" t="s">
        <v>52</v>
      </c>
      <c r="X38" s="98" t="s">
        <v>205</v>
      </c>
      <c r="Y38" s="95" t="s">
        <v>192</v>
      </c>
      <c r="Z38" s="39" t="s">
        <v>202</v>
      </c>
      <c r="AA38" s="86" t="s">
        <v>90</v>
      </c>
      <c r="AB38" s="37" t="s">
        <v>91</v>
      </c>
      <c r="AC38" s="88" t="s">
        <v>212</v>
      </c>
      <c r="AD38" s="174" t="s">
        <v>14</v>
      </c>
      <c r="AE38" s="174"/>
      <c r="AF38" s="174"/>
      <c r="AG38" s="174"/>
      <c r="AH38" s="174"/>
      <c r="AI38" s="174"/>
      <c r="AJ38" s="174"/>
      <c r="AK38" s="174"/>
      <c r="AL38" s="174"/>
      <c r="AM38" s="174"/>
      <c r="AN38" s="174"/>
      <c r="AO38" s="39" t="s">
        <v>198</v>
      </c>
      <c r="AP38" s="69" t="s">
        <v>199</v>
      </c>
      <c r="AQ38" s="37" t="s">
        <v>100</v>
      </c>
      <c r="AR38" s="37" t="s">
        <v>101</v>
      </c>
      <c r="AS38" s="87" t="s">
        <v>22</v>
      </c>
      <c r="AT38" s="37" t="s">
        <v>23</v>
      </c>
      <c r="AU38" s="37" t="s">
        <v>24</v>
      </c>
      <c r="AV38" s="37" t="s">
        <v>25</v>
      </c>
      <c r="AW38" s="70" t="s">
        <v>22</v>
      </c>
      <c r="AX38" s="71" t="s">
        <v>23</v>
      </c>
      <c r="AY38" s="179" t="s">
        <v>24</v>
      </c>
      <c r="AZ38" s="180"/>
      <c r="BA38" s="27"/>
      <c r="BB38" s="27"/>
      <c r="BC38" s="62" t="s">
        <v>103</v>
      </c>
      <c r="BD38" s="106" t="s">
        <v>226</v>
      </c>
      <c r="BE38" s="177" t="s">
        <v>15</v>
      </c>
      <c r="BF38" s="178"/>
      <c r="BG38" s="123" t="s">
        <v>218</v>
      </c>
      <c r="BH38" s="123"/>
      <c r="BI38" s="123" t="s">
        <v>16</v>
      </c>
      <c r="BJ38" s="123"/>
      <c r="BK38" s="123" t="s">
        <v>17</v>
      </c>
      <c r="BL38" s="123"/>
      <c r="BM38" s="131" t="s">
        <v>241</v>
      </c>
      <c r="BN38" s="132"/>
      <c r="BO38" s="133"/>
    </row>
    <row r="39" spans="2:67" ht="69.75" customHeight="1" thickBot="1" x14ac:dyDescent="0.3">
      <c r="B39" s="193">
        <v>1</v>
      </c>
      <c r="C39" s="196">
        <v>41341</v>
      </c>
      <c r="D39" s="196">
        <v>45168</v>
      </c>
      <c r="E39" s="198" t="s">
        <v>136</v>
      </c>
      <c r="F39" s="188" t="s">
        <v>213</v>
      </c>
      <c r="G39" s="198" t="s">
        <v>216</v>
      </c>
      <c r="H39" s="201" t="s">
        <v>233</v>
      </c>
      <c r="I39" s="198" t="s">
        <v>104</v>
      </c>
      <c r="J39" s="188" t="s">
        <v>214</v>
      </c>
      <c r="K39" s="188" t="s">
        <v>111</v>
      </c>
      <c r="L39" s="201" t="s">
        <v>217</v>
      </c>
      <c r="M39" s="188" t="s">
        <v>228</v>
      </c>
      <c r="N39" s="188" t="s">
        <v>210</v>
      </c>
      <c r="O39" s="188">
        <v>1</v>
      </c>
      <c r="P39" s="198" t="str">
        <f>VLOOKUP(O39,$O$1:$P$5,2,FALSE)</f>
        <v>RARO</v>
      </c>
      <c r="Q39" s="188" t="str">
        <f>VLOOKUP(P39,$P$1:$Q$5,2,FALSE)</f>
        <v>El evento puede ocurrir solo en circunstancias excepcionales.</v>
      </c>
      <c r="R39" s="156" t="str">
        <f>VLOOKUP(Q39,$Q$1:$R$5,2,FALSE)</f>
        <v xml:space="preserve">No se ha presentado en los últimos 5 años </v>
      </c>
      <c r="S39" s="146">
        <v>4</v>
      </c>
      <c r="T39" s="156" t="str">
        <f>VLOOKUP(S39,$U$1:$V$5,2,FALSE)</f>
        <v>Mayor</v>
      </c>
      <c r="U39" s="226" t="str">
        <f>VLOOKUP(T39,$V$1:$W$5,2,FALSE)</f>
        <v>Si el hecho llegara a presentarse, tendría altas consecuencias o efectos sobre la entidad</v>
      </c>
      <c r="V39" s="156"/>
      <c r="W39" s="227" t="s">
        <v>55</v>
      </c>
      <c r="X39" s="230" t="s">
        <v>206</v>
      </c>
      <c r="Y39" s="232">
        <v>5</v>
      </c>
      <c r="Z39" s="235" t="str">
        <f>INDEX($AS$2:$AW$6,AA40,AB40)</f>
        <v xml:space="preserve">A: Zona de riesgo alta: Reducir el riesgo, Evitar, compartir  o transferir </v>
      </c>
      <c r="AA39" s="89"/>
      <c r="AB39" s="89"/>
      <c r="AC39" s="91" t="s">
        <v>203</v>
      </c>
      <c r="AD39" s="238" t="s">
        <v>194</v>
      </c>
      <c r="AE39" s="238"/>
      <c r="AF39" s="238"/>
      <c r="AG39" s="238"/>
      <c r="AH39" s="238"/>
      <c r="AI39" s="238"/>
      <c r="AJ39" s="238"/>
      <c r="AK39" s="238"/>
      <c r="AL39" s="238"/>
      <c r="AM39" s="239"/>
      <c r="AN39" s="100" t="s">
        <v>197</v>
      </c>
      <c r="AO39" s="148" t="s">
        <v>99</v>
      </c>
      <c r="AP39" s="150" t="s">
        <v>97</v>
      </c>
      <c r="AQ39" s="140">
        <f>VLOOKUP(AO39,$AN$9:$AO$11,2,FALSE)</f>
        <v>2</v>
      </c>
      <c r="AR39" s="142">
        <f>VLOOKUP(AP39,$AN$9:$AO$11,2,FALSE)</f>
        <v>0</v>
      </c>
      <c r="AS39" s="146">
        <f>O39-AQ39</f>
        <v>-1</v>
      </c>
      <c r="AT39" s="188" t="e">
        <f>VLOOKUP(AS39,$O$1:$P$5,2,FALSE)</f>
        <v>#N/A</v>
      </c>
      <c r="AU39" s="186" t="e">
        <f>VLOOKUP(AT39,$P$1:$Q$5,2,FALSE)</f>
        <v>#N/A</v>
      </c>
      <c r="AV39" s="184" t="e">
        <f>VLOOKUP(AU39,$Q$1:$R$5,2,FALSE)</f>
        <v>#N/A</v>
      </c>
      <c r="AW39" s="182">
        <f>S39-AR39</f>
        <v>4</v>
      </c>
      <c r="AX39" s="162" t="str">
        <f>VLOOKUP(AW39,$U$1:$V$5,2,FALSE)</f>
        <v>Mayor</v>
      </c>
      <c r="AY39" s="164" t="str">
        <f>VLOOKUP(AX39,$V$1:$W$5,2,FALSE)</f>
        <v>Si el hecho llegara a presentarse, tendría altas consecuencias o efectos sobre la entidad</v>
      </c>
      <c r="AZ39" s="157"/>
      <c r="BA39" s="40"/>
      <c r="BB39" s="3"/>
      <c r="BC39" s="160" t="e">
        <f>INDEX($AS$2:$AW$6,BA40,BB40)</f>
        <v>#N/A</v>
      </c>
      <c r="BD39" s="160" t="s">
        <v>227</v>
      </c>
      <c r="BE39" s="152" t="s">
        <v>246</v>
      </c>
      <c r="BF39" s="153"/>
      <c r="BG39" s="167" t="s">
        <v>219</v>
      </c>
      <c r="BH39" s="159"/>
      <c r="BI39" s="158" t="s">
        <v>248</v>
      </c>
      <c r="BJ39" s="159"/>
      <c r="BK39" s="124" t="s">
        <v>247</v>
      </c>
      <c r="BL39" s="125"/>
      <c r="BM39" s="120" t="s">
        <v>245</v>
      </c>
      <c r="BN39" s="120" t="s">
        <v>243</v>
      </c>
      <c r="BO39" s="120" t="s">
        <v>244</v>
      </c>
    </row>
    <row r="40" spans="2:67" ht="409.5" customHeight="1" thickBot="1" x14ac:dyDescent="0.3">
      <c r="B40" s="194"/>
      <c r="C40" s="197"/>
      <c r="D40" s="197"/>
      <c r="E40" s="199"/>
      <c r="F40" s="197"/>
      <c r="G40" s="199"/>
      <c r="H40" s="202"/>
      <c r="I40" s="199"/>
      <c r="J40" s="197"/>
      <c r="K40" s="197"/>
      <c r="L40" s="202"/>
      <c r="M40" s="197"/>
      <c r="N40" s="197"/>
      <c r="O40" s="197"/>
      <c r="P40" s="199"/>
      <c r="Q40" s="197"/>
      <c r="R40" s="158"/>
      <c r="S40" s="192"/>
      <c r="T40" s="158"/>
      <c r="U40" s="167"/>
      <c r="V40" s="158"/>
      <c r="W40" s="228"/>
      <c r="X40" s="230"/>
      <c r="Y40" s="233"/>
      <c r="Z40" s="236"/>
      <c r="AA40" s="20">
        <f>MATCH(P39,$AR$2:$AR$6,0)</f>
        <v>1</v>
      </c>
      <c r="AB40" s="25">
        <f>MATCH(T39,$AS$1:$AW$1,0)</f>
        <v>4</v>
      </c>
      <c r="AC40" s="102" t="s">
        <v>251</v>
      </c>
      <c r="AD40" s="72" t="s">
        <v>92</v>
      </c>
      <c r="AE40" s="72">
        <v>15</v>
      </c>
      <c r="AF40" s="72" t="s">
        <v>193</v>
      </c>
      <c r="AG40" s="72">
        <v>15</v>
      </c>
      <c r="AH40" s="72" t="s">
        <v>195</v>
      </c>
      <c r="AI40" s="72">
        <v>30</v>
      </c>
      <c r="AJ40" s="72" t="s">
        <v>95</v>
      </c>
      <c r="AK40" s="72">
        <v>15</v>
      </c>
      <c r="AL40" s="72" t="s">
        <v>196</v>
      </c>
      <c r="AM40" s="74">
        <v>25</v>
      </c>
      <c r="AN40" s="74">
        <f>AE40+AG40+AI40+AK40+AM40</f>
        <v>100</v>
      </c>
      <c r="AO40" s="149"/>
      <c r="AP40" s="151"/>
      <c r="AQ40" s="141"/>
      <c r="AR40" s="143"/>
      <c r="AS40" s="147"/>
      <c r="AT40" s="189"/>
      <c r="AU40" s="187"/>
      <c r="AV40" s="185"/>
      <c r="AW40" s="183"/>
      <c r="AX40" s="163"/>
      <c r="AY40" s="165"/>
      <c r="AZ40" s="166"/>
      <c r="BA40" s="78" t="e">
        <f>MATCH(AT39,$AR$2:$AR$6,0)</f>
        <v>#N/A</v>
      </c>
      <c r="BB40" s="79">
        <f>MATCH(AX39,$AS$1:$AW$1,0)</f>
        <v>4</v>
      </c>
      <c r="BC40" s="161"/>
      <c r="BD40" s="161"/>
      <c r="BE40" s="154"/>
      <c r="BF40" s="155"/>
      <c r="BG40" s="168"/>
      <c r="BH40" s="166"/>
      <c r="BI40" s="158"/>
      <c r="BJ40" s="159"/>
      <c r="BK40" s="126"/>
      <c r="BL40" s="127"/>
      <c r="BM40" s="107" t="s">
        <v>252</v>
      </c>
      <c r="BN40" s="107" t="s">
        <v>259</v>
      </c>
      <c r="BO40" s="109"/>
    </row>
    <row r="41" spans="2:67" ht="38.25" customHeight="1" thickBot="1" x14ac:dyDescent="0.3">
      <c r="B41" s="194"/>
      <c r="C41" s="197"/>
      <c r="D41" s="197"/>
      <c r="E41" s="199"/>
      <c r="F41" s="197"/>
      <c r="G41" s="199"/>
      <c r="H41" s="202"/>
      <c r="I41" s="199"/>
      <c r="J41" s="197"/>
      <c r="K41" s="197"/>
      <c r="L41" s="202"/>
      <c r="M41" s="197"/>
      <c r="N41" s="197"/>
      <c r="O41" s="197"/>
      <c r="P41" s="199"/>
      <c r="Q41" s="197"/>
      <c r="R41" s="158"/>
      <c r="S41" s="192"/>
      <c r="T41" s="158"/>
      <c r="U41" s="167"/>
      <c r="V41" s="158"/>
      <c r="W41" s="228"/>
      <c r="X41" s="230"/>
      <c r="Y41" s="233"/>
      <c r="Z41" s="236"/>
      <c r="AA41" s="1"/>
      <c r="AB41" s="1"/>
      <c r="AC41" s="91" t="s">
        <v>204</v>
      </c>
      <c r="AD41" s="238" t="s">
        <v>200</v>
      </c>
      <c r="AE41" s="238"/>
      <c r="AF41" s="238"/>
      <c r="AG41" s="238"/>
      <c r="AH41" s="238"/>
      <c r="AI41" s="238"/>
      <c r="AJ41" s="238"/>
      <c r="AK41" s="238"/>
      <c r="AL41" s="238"/>
      <c r="AM41" s="239"/>
      <c r="AN41" s="75" t="s">
        <v>201</v>
      </c>
      <c r="AO41" s="80"/>
      <c r="AP41" s="81"/>
      <c r="AQ41" s="81"/>
      <c r="AR41" s="81"/>
      <c r="AS41" s="81"/>
      <c r="AT41" s="81"/>
      <c r="AU41" s="81"/>
      <c r="AV41" s="81"/>
      <c r="AW41" s="81"/>
      <c r="AX41" s="81"/>
      <c r="AY41" s="81"/>
      <c r="AZ41" s="81"/>
      <c r="BA41" s="81"/>
      <c r="BB41" s="81"/>
      <c r="BC41" s="81"/>
      <c r="BD41" s="81"/>
      <c r="BE41" s="81"/>
      <c r="BF41" s="81"/>
      <c r="BG41" s="81"/>
      <c r="BH41" s="81"/>
      <c r="BI41" s="81"/>
      <c r="BJ41" s="81"/>
      <c r="BK41" s="81"/>
      <c r="BL41" s="82"/>
      <c r="BM41" s="123" t="s">
        <v>241</v>
      </c>
      <c r="BN41" s="123"/>
      <c r="BO41" s="123"/>
    </row>
    <row r="42" spans="2:67" ht="201" customHeight="1" thickBot="1" x14ac:dyDescent="0.3">
      <c r="B42" s="195"/>
      <c r="C42" s="189"/>
      <c r="D42" s="189"/>
      <c r="E42" s="200"/>
      <c r="F42" s="189"/>
      <c r="G42" s="200"/>
      <c r="H42" s="203"/>
      <c r="I42" s="200"/>
      <c r="J42" s="189"/>
      <c r="K42" s="189"/>
      <c r="L42" s="203"/>
      <c r="M42" s="189"/>
      <c r="N42" s="189"/>
      <c r="O42" s="189"/>
      <c r="P42" s="200"/>
      <c r="Q42" s="189"/>
      <c r="R42" s="225"/>
      <c r="S42" s="147"/>
      <c r="T42" s="225"/>
      <c r="U42" s="168"/>
      <c r="V42" s="225"/>
      <c r="W42" s="229"/>
      <c r="X42" s="231"/>
      <c r="Y42" s="234"/>
      <c r="Z42" s="237"/>
      <c r="AA42" s="35"/>
      <c r="AB42" s="35"/>
      <c r="AC42" s="90" t="s">
        <v>229</v>
      </c>
      <c r="AD42" s="73" t="s">
        <v>92</v>
      </c>
      <c r="AE42" s="73">
        <v>15</v>
      </c>
      <c r="AF42" s="73" t="s">
        <v>193</v>
      </c>
      <c r="AG42" s="73">
        <v>15</v>
      </c>
      <c r="AH42" s="73" t="s">
        <v>195</v>
      </c>
      <c r="AI42" s="73">
        <v>0</v>
      </c>
      <c r="AJ42" s="73" t="s">
        <v>95</v>
      </c>
      <c r="AK42" s="73">
        <v>15</v>
      </c>
      <c r="AL42" s="73" t="s">
        <v>196</v>
      </c>
      <c r="AM42" s="76">
        <v>0</v>
      </c>
      <c r="AN42" s="77">
        <f>AE42+AG42+AI42+AK42+AM42</f>
        <v>45</v>
      </c>
      <c r="AO42" s="83"/>
      <c r="AP42" s="84"/>
      <c r="AQ42" s="84"/>
      <c r="AR42" s="84"/>
      <c r="AS42" s="84"/>
      <c r="AT42" s="84"/>
      <c r="AU42" s="84"/>
      <c r="AV42" s="84"/>
      <c r="AW42" s="84"/>
      <c r="AX42" s="84"/>
      <c r="AY42" s="84"/>
      <c r="AZ42" s="84"/>
      <c r="BA42" s="84"/>
      <c r="BB42" s="84"/>
      <c r="BC42" s="84"/>
      <c r="BD42" s="84"/>
      <c r="BE42" s="84"/>
      <c r="BF42" s="84"/>
      <c r="BG42" s="84"/>
      <c r="BH42" s="84"/>
      <c r="BI42" s="84"/>
      <c r="BJ42" s="84"/>
      <c r="BK42" s="84"/>
      <c r="BL42" s="85"/>
      <c r="BM42" s="123"/>
      <c r="BN42" s="123"/>
      <c r="BO42" s="123"/>
    </row>
    <row r="43" spans="2:67" ht="72.75" customHeight="1" thickBot="1" x14ac:dyDescent="0.3">
      <c r="B43" s="193">
        <v>2</v>
      </c>
      <c r="C43" s="196">
        <v>41341</v>
      </c>
      <c r="D43" s="196">
        <v>45168</v>
      </c>
      <c r="E43" s="223" t="s">
        <v>230</v>
      </c>
      <c r="F43" s="188" t="s">
        <v>213</v>
      </c>
      <c r="G43" s="198" t="s">
        <v>231</v>
      </c>
      <c r="H43" s="201" t="s">
        <v>234</v>
      </c>
      <c r="I43" s="198" t="s">
        <v>104</v>
      </c>
      <c r="J43" s="188" t="s">
        <v>222</v>
      </c>
      <c r="K43" s="240" t="s">
        <v>111</v>
      </c>
      <c r="L43" s="201" t="s">
        <v>223</v>
      </c>
      <c r="M43" s="188" t="s">
        <v>235</v>
      </c>
      <c r="N43" s="188" t="s">
        <v>210</v>
      </c>
      <c r="O43" s="188">
        <v>2</v>
      </c>
      <c r="P43" s="198" t="str">
        <f>VLOOKUP(O43,$O$1:$P$5,2,FALSE)</f>
        <v xml:space="preserve">IMPROBABLE </v>
      </c>
      <c r="Q43" s="188" t="str">
        <f>VLOOKUP(P43,$P$1:$Q$5,2,FALSE)</f>
        <v xml:space="preserve">El evento puede ocurrir  en algún momento </v>
      </c>
      <c r="R43" s="156" t="str">
        <f>VLOOKUP(Q43,$Q$1:$R$5,2,FALSE)</f>
        <v>Al menos de 1 vez en los últimos 5 años</v>
      </c>
      <c r="S43" s="146">
        <v>4</v>
      </c>
      <c r="T43" s="156" t="str">
        <f>VLOOKUP(S43,$U$1:$V$5,2,FALSE)</f>
        <v>Mayor</v>
      </c>
      <c r="U43" s="226" t="str">
        <f>VLOOKUP(T43,$V$1:$W$5,2,FALSE)</f>
        <v>Si el hecho llegara a presentarse, tendría altas consecuencias o efectos sobre la entidad</v>
      </c>
      <c r="V43" s="156"/>
      <c r="W43" s="227" t="s">
        <v>55</v>
      </c>
      <c r="X43" s="230" t="s">
        <v>206</v>
      </c>
      <c r="Y43" s="232">
        <v>5</v>
      </c>
      <c r="Z43" s="235" t="str">
        <f>INDEX($AS$2:$AW$6,AA44,AB44)</f>
        <v xml:space="preserve">A: Zona de riesgo alta: Reducir el riesgo, Evitar, compartir  o transferir </v>
      </c>
      <c r="AA43" s="89"/>
      <c r="AB43" s="89"/>
      <c r="AC43" s="91" t="s">
        <v>203</v>
      </c>
      <c r="AD43" s="238" t="s">
        <v>194</v>
      </c>
      <c r="AE43" s="238"/>
      <c r="AF43" s="238"/>
      <c r="AG43" s="238"/>
      <c r="AH43" s="238"/>
      <c r="AI43" s="238"/>
      <c r="AJ43" s="238"/>
      <c r="AK43" s="238"/>
      <c r="AL43" s="238"/>
      <c r="AM43" s="239"/>
      <c r="AN43" s="100" t="s">
        <v>197</v>
      </c>
      <c r="AO43" s="148" t="s">
        <v>99</v>
      </c>
      <c r="AP43" s="150" t="s">
        <v>97</v>
      </c>
      <c r="AQ43" s="140">
        <f>VLOOKUP(AO43,$AN$9:$AO$11,2,FALSE)</f>
        <v>2</v>
      </c>
      <c r="AR43" s="142">
        <f>VLOOKUP(AP43,$AN$9:$AO$11,2,FALSE)</f>
        <v>0</v>
      </c>
      <c r="AS43" s="146">
        <f>O43-AQ43</f>
        <v>0</v>
      </c>
      <c r="AT43" s="188" t="e">
        <f>VLOOKUP(AS43,$O$1:$P$5,2,FALSE)</f>
        <v>#N/A</v>
      </c>
      <c r="AU43" s="186" t="e">
        <f>VLOOKUP(AT43,$P$1:$Q$5,2,FALSE)</f>
        <v>#N/A</v>
      </c>
      <c r="AV43" s="184" t="e">
        <f>VLOOKUP(AU43,$Q$1:$R$5,2,FALSE)</f>
        <v>#N/A</v>
      </c>
      <c r="AW43" s="182">
        <f>S43-AR43</f>
        <v>4</v>
      </c>
      <c r="AX43" s="162" t="str">
        <f>VLOOKUP(AW43,$U$1:$V$5,2,FALSE)</f>
        <v>Mayor</v>
      </c>
      <c r="AY43" s="164" t="str">
        <f>VLOOKUP(AX43,$V$1:$W$5,2,FALSE)</f>
        <v>Si el hecho llegara a presentarse, tendría altas consecuencias o efectos sobre la entidad</v>
      </c>
      <c r="AZ43" s="157"/>
      <c r="BA43" s="40"/>
      <c r="BB43" s="3"/>
      <c r="BC43" s="160" t="e">
        <f>INDEX($AS$2:$AW$6,BA44,BB44)</f>
        <v>#N/A</v>
      </c>
      <c r="BD43" s="160" t="s">
        <v>227</v>
      </c>
      <c r="BE43" s="170" t="s">
        <v>253</v>
      </c>
      <c r="BF43" s="171"/>
      <c r="BG43" s="243" t="s">
        <v>220</v>
      </c>
      <c r="BH43" s="244"/>
      <c r="BI43" s="156" t="s">
        <v>249</v>
      </c>
      <c r="BJ43" s="157"/>
      <c r="BK43" s="128" t="s">
        <v>262</v>
      </c>
      <c r="BL43" s="129"/>
      <c r="BM43" s="120" t="s">
        <v>245</v>
      </c>
      <c r="BN43" s="120" t="s">
        <v>243</v>
      </c>
      <c r="BO43" s="120" t="s">
        <v>244</v>
      </c>
    </row>
    <row r="44" spans="2:67" ht="409.6" customHeight="1" thickBot="1" x14ac:dyDescent="0.3">
      <c r="B44" s="194"/>
      <c r="C44" s="197"/>
      <c r="D44" s="197"/>
      <c r="E44" s="224"/>
      <c r="F44" s="197"/>
      <c r="G44" s="199"/>
      <c r="H44" s="202"/>
      <c r="I44" s="199"/>
      <c r="J44" s="197"/>
      <c r="K44" s="241"/>
      <c r="L44" s="202"/>
      <c r="M44" s="197"/>
      <c r="N44" s="197"/>
      <c r="O44" s="197"/>
      <c r="P44" s="199"/>
      <c r="Q44" s="197"/>
      <c r="R44" s="158"/>
      <c r="S44" s="192"/>
      <c r="T44" s="158"/>
      <c r="U44" s="167"/>
      <c r="V44" s="158"/>
      <c r="W44" s="228"/>
      <c r="X44" s="230"/>
      <c r="Y44" s="233"/>
      <c r="Z44" s="236"/>
      <c r="AA44" s="20">
        <f>MATCH(P43,$AR$2:$AR$6,0)</f>
        <v>2</v>
      </c>
      <c r="AB44" s="25">
        <f>MATCH(T43,$AS$1:$AW$1,0)</f>
        <v>4</v>
      </c>
      <c r="AC44" s="102" t="s">
        <v>236</v>
      </c>
      <c r="AD44" s="72" t="s">
        <v>92</v>
      </c>
      <c r="AE44" s="72">
        <v>15</v>
      </c>
      <c r="AF44" s="72" t="s">
        <v>193</v>
      </c>
      <c r="AG44" s="72">
        <v>15</v>
      </c>
      <c r="AH44" s="72" t="s">
        <v>195</v>
      </c>
      <c r="AI44" s="72">
        <v>30</v>
      </c>
      <c r="AJ44" s="72" t="s">
        <v>95</v>
      </c>
      <c r="AK44" s="72">
        <v>15</v>
      </c>
      <c r="AL44" s="72" t="s">
        <v>196</v>
      </c>
      <c r="AM44" s="74">
        <v>25</v>
      </c>
      <c r="AN44" s="74">
        <f>AE44+AG44+AI44+AK44+AM44</f>
        <v>100</v>
      </c>
      <c r="AO44" s="149"/>
      <c r="AP44" s="151"/>
      <c r="AQ44" s="141"/>
      <c r="AR44" s="143"/>
      <c r="AS44" s="147"/>
      <c r="AT44" s="189"/>
      <c r="AU44" s="187"/>
      <c r="AV44" s="185"/>
      <c r="AW44" s="183"/>
      <c r="AX44" s="163"/>
      <c r="AY44" s="165"/>
      <c r="AZ44" s="166"/>
      <c r="BA44" s="78" t="e">
        <f>MATCH(AT43,$AR$2:$AR$6,0)</f>
        <v>#N/A</v>
      </c>
      <c r="BB44" s="79">
        <f>MATCH(AX43,$AS$1:$AW$1,0)</f>
        <v>4</v>
      </c>
      <c r="BC44" s="161"/>
      <c r="BD44" s="161"/>
      <c r="BE44" s="172"/>
      <c r="BF44" s="173"/>
      <c r="BG44" s="245"/>
      <c r="BH44" s="246"/>
      <c r="BI44" s="158"/>
      <c r="BJ44" s="159"/>
      <c r="BK44" s="126"/>
      <c r="BL44" s="130"/>
      <c r="BM44" s="121" t="s">
        <v>257</v>
      </c>
      <c r="BN44" s="122" t="s">
        <v>260</v>
      </c>
      <c r="BO44" s="107"/>
    </row>
    <row r="45" spans="2:67" ht="74.25" customHeight="1" thickBot="1" x14ac:dyDescent="0.3">
      <c r="B45" s="194"/>
      <c r="C45" s="197"/>
      <c r="D45" s="197"/>
      <c r="E45" s="224"/>
      <c r="F45" s="197"/>
      <c r="G45" s="199"/>
      <c r="H45" s="202"/>
      <c r="I45" s="199"/>
      <c r="J45" s="197"/>
      <c r="K45" s="241"/>
      <c r="L45" s="202"/>
      <c r="M45" s="197"/>
      <c r="N45" s="197"/>
      <c r="O45" s="197"/>
      <c r="P45" s="199"/>
      <c r="Q45" s="197"/>
      <c r="R45" s="158"/>
      <c r="S45" s="192"/>
      <c r="T45" s="158"/>
      <c r="U45" s="167"/>
      <c r="V45" s="158"/>
      <c r="W45" s="228"/>
      <c r="X45" s="230"/>
      <c r="Y45" s="233"/>
      <c r="Z45" s="236"/>
      <c r="AA45" s="1"/>
      <c r="AB45" s="1"/>
      <c r="AC45" s="91" t="s">
        <v>204</v>
      </c>
      <c r="AD45" s="238" t="s">
        <v>200</v>
      </c>
      <c r="AE45" s="238"/>
      <c r="AF45" s="238"/>
      <c r="AG45" s="238"/>
      <c r="AH45" s="238"/>
      <c r="AI45" s="238"/>
      <c r="AJ45" s="238"/>
      <c r="AK45" s="238"/>
      <c r="AL45" s="238"/>
      <c r="AM45" s="239"/>
      <c r="AN45" s="75" t="s">
        <v>201</v>
      </c>
      <c r="AO45" s="80"/>
      <c r="AP45" s="81"/>
      <c r="AQ45" s="81"/>
      <c r="AR45" s="81"/>
      <c r="AS45" s="81"/>
      <c r="AT45" s="81"/>
      <c r="AU45" s="81"/>
      <c r="AV45" s="81"/>
      <c r="AW45" s="81"/>
      <c r="AX45" s="81"/>
      <c r="AY45" s="81"/>
      <c r="AZ45" s="81"/>
      <c r="BA45" s="81"/>
      <c r="BB45" s="81"/>
      <c r="BC45" s="81"/>
      <c r="BD45" s="81"/>
      <c r="BE45" s="81"/>
      <c r="BF45" s="81"/>
      <c r="BG45" s="81"/>
      <c r="BH45" s="81"/>
      <c r="BI45" s="81"/>
      <c r="BJ45" s="81"/>
      <c r="BK45" s="81"/>
      <c r="BL45" s="82"/>
      <c r="BM45" s="123" t="s">
        <v>241</v>
      </c>
      <c r="BN45" s="123"/>
      <c r="BO45" s="123"/>
    </row>
    <row r="46" spans="2:67" ht="145.5" customHeight="1" thickBot="1" x14ac:dyDescent="0.3">
      <c r="B46" s="195"/>
      <c r="C46" s="189"/>
      <c r="D46" s="189"/>
      <c r="E46" s="224"/>
      <c r="F46" s="189"/>
      <c r="G46" s="200"/>
      <c r="H46" s="203"/>
      <c r="I46" s="200"/>
      <c r="J46" s="189"/>
      <c r="K46" s="242"/>
      <c r="L46" s="203"/>
      <c r="M46" s="189"/>
      <c r="N46" s="189"/>
      <c r="O46" s="189"/>
      <c r="P46" s="200"/>
      <c r="Q46" s="189"/>
      <c r="R46" s="225"/>
      <c r="S46" s="147"/>
      <c r="T46" s="225"/>
      <c r="U46" s="168"/>
      <c r="V46" s="225"/>
      <c r="W46" s="229"/>
      <c r="X46" s="231"/>
      <c r="Y46" s="234"/>
      <c r="Z46" s="237"/>
      <c r="AA46" s="35"/>
      <c r="AB46" s="35"/>
      <c r="AC46" s="90" t="s">
        <v>237</v>
      </c>
      <c r="AD46" s="73" t="s">
        <v>92</v>
      </c>
      <c r="AE46" s="73">
        <v>15</v>
      </c>
      <c r="AF46" s="73" t="s">
        <v>193</v>
      </c>
      <c r="AG46" s="73">
        <v>15</v>
      </c>
      <c r="AH46" s="73" t="s">
        <v>195</v>
      </c>
      <c r="AI46" s="73">
        <v>0</v>
      </c>
      <c r="AJ46" s="73" t="s">
        <v>95</v>
      </c>
      <c r="AK46" s="73">
        <v>15</v>
      </c>
      <c r="AL46" s="73" t="s">
        <v>196</v>
      </c>
      <c r="AM46" s="76">
        <v>0</v>
      </c>
      <c r="AN46" s="77">
        <f>AE46+AG46+AI46+AK46+AM46</f>
        <v>45</v>
      </c>
      <c r="AO46" s="83"/>
      <c r="AP46" s="84"/>
      <c r="AQ46" s="84"/>
      <c r="AR46" s="84"/>
      <c r="AS46" s="84"/>
      <c r="AT46" s="84"/>
      <c r="AU46" s="84"/>
      <c r="AV46" s="84"/>
      <c r="AW46" s="84"/>
      <c r="AX46" s="84"/>
      <c r="AY46" s="84"/>
      <c r="AZ46" s="84"/>
      <c r="BA46" s="84"/>
      <c r="BB46" s="84"/>
      <c r="BC46" s="84"/>
      <c r="BD46" s="84"/>
      <c r="BE46" s="84"/>
      <c r="BF46" s="84"/>
      <c r="BG46" s="84"/>
      <c r="BH46" s="84"/>
      <c r="BI46" s="84"/>
      <c r="BJ46" s="84"/>
      <c r="BK46" s="84"/>
      <c r="BL46" s="85"/>
      <c r="BM46" s="123"/>
      <c r="BN46" s="123"/>
      <c r="BO46" s="123"/>
    </row>
    <row r="47" spans="2:67" ht="59.25" customHeight="1" thickBot="1" x14ac:dyDescent="0.3">
      <c r="B47" s="193">
        <v>3</v>
      </c>
      <c r="C47" s="247" t="s">
        <v>238</v>
      </c>
      <c r="D47" s="196">
        <v>45168</v>
      </c>
      <c r="E47" s="250" t="s">
        <v>141</v>
      </c>
      <c r="F47" s="253" t="s">
        <v>213</v>
      </c>
      <c r="G47" s="198" t="s">
        <v>256</v>
      </c>
      <c r="H47" s="201" t="s">
        <v>232</v>
      </c>
      <c r="I47" s="198" t="s">
        <v>104</v>
      </c>
      <c r="J47" s="188" t="s">
        <v>215</v>
      </c>
      <c r="K47" s="188" t="s">
        <v>111</v>
      </c>
      <c r="L47" s="201" t="s">
        <v>225</v>
      </c>
      <c r="M47" s="188" t="s">
        <v>224</v>
      </c>
      <c r="N47" s="188" t="s">
        <v>210</v>
      </c>
      <c r="O47" s="188">
        <v>2</v>
      </c>
      <c r="P47" s="198" t="str">
        <f>VLOOKUP(O47,$O$1:$P$5,2,FALSE)</f>
        <v xml:space="preserve">IMPROBABLE </v>
      </c>
      <c r="Q47" s="188" t="str">
        <f>VLOOKUP(P47,$P$1:$Q$5,2,FALSE)</f>
        <v xml:space="preserve">El evento puede ocurrir  en algún momento </v>
      </c>
      <c r="R47" s="156" t="str">
        <f>VLOOKUP(Q47,$Q$1:$R$5,2,FALSE)</f>
        <v>Al menos de 1 vez en los últimos 5 años</v>
      </c>
      <c r="S47" s="146">
        <v>4</v>
      </c>
      <c r="T47" s="156" t="str">
        <f>VLOOKUP(S47,$U$1:$V$5,2,FALSE)</f>
        <v>Mayor</v>
      </c>
      <c r="U47" s="226" t="str">
        <f>VLOOKUP(T47,$V$1:$W$5,2,FALSE)</f>
        <v>Si el hecho llegara a presentarse, tendría altas consecuencias o efectos sobre la entidad</v>
      </c>
      <c r="V47" s="156"/>
      <c r="W47" s="227" t="s">
        <v>55</v>
      </c>
      <c r="X47" s="230" t="s">
        <v>206</v>
      </c>
      <c r="Y47" s="232">
        <v>5</v>
      </c>
      <c r="Z47" s="235" t="str">
        <f>INDEX($AS$2:$AW$6,AA48,AB48)</f>
        <v xml:space="preserve">A: Zona de riesgo alta: Reducir el riesgo, Evitar, compartir  o transferir </v>
      </c>
      <c r="AA47" s="89"/>
      <c r="AB47" s="89"/>
      <c r="AC47" s="91" t="s">
        <v>203</v>
      </c>
      <c r="AD47" s="238" t="s">
        <v>194</v>
      </c>
      <c r="AE47" s="238"/>
      <c r="AF47" s="238"/>
      <c r="AG47" s="238"/>
      <c r="AH47" s="238"/>
      <c r="AI47" s="238"/>
      <c r="AJ47" s="238"/>
      <c r="AK47" s="238"/>
      <c r="AL47" s="238"/>
      <c r="AM47" s="239"/>
      <c r="AN47" s="100" t="s">
        <v>197</v>
      </c>
      <c r="AO47" s="148" t="s">
        <v>99</v>
      </c>
      <c r="AP47" s="150" t="s">
        <v>97</v>
      </c>
      <c r="AQ47" s="140">
        <f>VLOOKUP(AO47,$AN$9:$AO$11,2,FALSE)</f>
        <v>2</v>
      </c>
      <c r="AR47" s="142">
        <f>VLOOKUP(AP47,$AN$9:$AO$11,2,FALSE)</f>
        <v>0</v>
      </c>
      <c r="AS47" s="146">
        <f>O47-AQ47</f>
        <v>0</v>
      </c>
      <c r="AT47" s="188" t="e">
        <f>VLOOKUP(AS47,$O$1:$P$5,2,FALSE)</f>
        <v>#N/A</v>
      </c>
      <c r="AU47" s="186" t="e">
        <f>VLOOKUP(AT47,$P$1:$Q$5,2,FALSE)</f>
        <v>#N/A</v>
      </c>
      <c r="AV47" s="184" t="e">
        <f>VLOOKUP(AU47,$Q$1:$R$5,2,FALSE)</f>
        <v>#N/A</v>
      </c>
      <c r="AW47" s="182">
        <f>S47-AR47</f>
        <v>4</v>
      </c>
      <c r="AX47" s="162" t="str">
        <f>VLOOKUP(AW47,$U$1:$V$5,2,FALSE)</f>
        <v>Mayor</v>
      </c>
      <c r="AY47" s="164" t="str">
        <f>VLOOKUP(AX47,$V$1:$W$5,2,FALSE)</f>
        <v>Si el hecho llegara a presentarse, tendría altas consecuencias o efectos sobre la entidad</v>
      </c>
      <c r="AZ47" s="157"/>
      <c r="BA47" s="40"/>
      <c r="BB47" s="3"/>
      <c r="BC47" s="160" t="e">
        <f>INDEX($AS$2:$AW$6,BA48,BB48)</f>
        <v>#N/A</v>
      </c>
      <c r="BD47" s="160" t="s">
        <v>227</v>
      </c>
      <c r="BE47" s="152" t="s">
        <v>254</v>
      </c>
      <c r="BF47" s="153"/>
      <c r="BG47" s="167" t="s">
        <v>219</v>
      </c>
      <c r="BH47" s="159"/>
      <c r="BI47" s="156" t="s">
        <v>258</v>
      </c>
      <c r="BJ47" s="157"/>
      <c r="BK47" s="128" t="s">
        <v>242</v>
      </c>
      <c r="BL47" s="129"/>
      <c r="BM47" s="120" t="s">
        <v>245</v>
      </c>
      <c r="BN47" s="120" t="s">
        <v>243</v>
      </c>
      <c r="BO47" s="120" t="s">
        <v>244</v>
      </c>
    </row>
    <row r="48" spans="2:67" ht="256.5" customHeight="1" thickBot="1" x14ac:dyDescent="0.3">
      <c r="B48" s="194"/>
      <c r="C48" s="248"/>
      <c r="D48" s="197"/>
      <c r="E48" s="251"/>
      <c r="F48" s="254"/>
      <c r="G48" s="199"/>
      <c r="H48" s="202"/>
      <c r="I48" s="199"/>
      <c r="J48" s="197"/>
      <c r="K48" s="197"/>
      <c r="L48" s="202"/>
      <c r="M48" s="197"/>
      <c r="N48" s="197"/>
      <c r="O48" s="197"/>
      <c r="P48" s="199"/>
      <c r="Q48" s="197"/>
      <c r="R48" s="158"/>
      <c r="S48" s="192"/>
      <c r="T48" s="158"/>
      <c r="U48" s="167"/>
      <c r="V48" s="158"/>
      <c r="W48" s="228"/>
      <c r="X48" s="230"/>
      <c r="Y48" s="233"/>
      <c r="Z48" s="236"/>
      <c r="AA48" s="20">
        <f>MATCH(P47,$AR$2:$AR$6,0)</f>
        <v>2</v>
      </c>
      <c r="AB48" s="25">
        <f>MATCH(T47,$AS$1:$AW$1,0)</f>
        <v>4</v>
      </c>
      <c r="AC48" s="102" t="s">
        <v>221</v>
      </c>
      <c r="AD48" s="72" t="s">
        <v>92</v>
      </c>
      <c r="AE48" s="72">
        <v>15</v>
      </c>
      <c r="AF48" s="72" t="s">
        <v>193</v>
      </c>
      <c r="AG48" s="72">
        <v>15</v>
      </c>
      <c r="AH48" s="72" t="s">
        <v>195</v>
      </c>
      <c r="AI48" s="72">
        <v>30</v>
      </c>
      <c r="AJ48" s="72" t="s">
        <v>95</v>
      </c>
      <c r="AK48" s="72">
        <v>15</v>
      </c>
      <c r="AL48" s="72" t="s">
        <v>196</v>
      </c>
      <c r="AM48" s="74">
        <v>25</v>
      </c>
      <c r="AN48" s="74">
        <f>AE48+AG48+AI48+AK48+AM48</f>
        <v>100</v>
      </c>
      <c r="AO48" s="149"/>
      <c r="AP48" s="151"/>
      <c r="AQ48" s="141"/>
      <c r="AR48" s="143"/>
      <c r="AS48" s="147"/>
      <c r="AT48" s="189"/>
      <c r="AU48" s="187"/>
      <c r="AV48" s="185"/>
      <c r="AW48" s="183"/>
      <c r="AX48" s="163"/>
      <c r="AY48" s="165"/>
      <c r="AZ48" s="166"/>
      <c r="BA48" s="78" t="e">
        <f>MATCH(AT47,$AR$2:$AR$6,0)</f>
        <v>#N/A</v>
      </c>
      <c r="BB48" s="79">
        <f>MATCH(AX47,$AS$1:$AW$1,0)</f>
        <v>4</v>
      </c>
      <c r="BC48" s="161"/>
      <c r="BD48" s="161"/>
      <c r="BE48" s="154"/>
      <c r="BF48" s="155"/>
      <c r="BG48" s="168"/>
      <c r="BH48" s="166"/>
      <c r="BI48" s="158"/>
      <c r="BJ48" s="159"/>
      <c r="BK48" s="126"/>
      <c r="BL48" s="130"/>
      <c r="BM48" s="107" t="s">
        <v>255</v>
      </c>
      <c r="BN48" s="109" t="s">
        <v>261</v>
      </c>
      <c r="BO48" s="108"/>
    </row>
    <row r="49" spans="2:67" ht="68.25" customHeight="1" thickBot="1" x14ac:dyDescent="0.3">
      <c r="B49" s="194"/>
      <c r="C49" s="248"/>
      <c r="D49" s="197"/>
      <c r="E49" s="251"/>
      <c r="F49" s="254"/>
      <c r="G49" s="199"/>
      <c r="H49" s="202"/>
      <c r="I49" s="199"/>
      <c r="J49" s="197"/>
      <c r="K49" s="197"/>
      <c r="L49" s="202"/>
      <c r="M49" s="197"/>
      <c r="N49" s="197"/>
      <c r="O49" s="197"/>
      <c r="P49" s="199"/>
      <c r="Q49" s="197"/>
      <c r="R49" s="158"/>
      <c r="S49" s="192"/>
      <c r="T49" s="158"/>
      <c r="U49" s="167"/>
      <c r="V49" s="158"/>
      <c r="W49" s="228"/>
      <c r="X49" s="230"/>
      <c r="Y49" s="233"/>
      <c r="Z49" s="236"/>
      <c r="AA49" s="1"/>
      <c r="AB49" s="1"/>
      <c r="AC49" s="91" t="s">
        <v>204</v>
      </c>
      <c r="AD49" s="238" t="s">
        <v>200</v>
      </c>
      <c r="AE49" s="238"/>
      <c r="AF49" s="238"/>
      <c r="AG49" s="238"/>
      <c r="AH49" s="238"/>
      <c r="AI49" s="238"/>
      <c r="AJ49" s="238"/>
      <c r="AK49" s="238"/>
      <c r="AL49" s="238"/>
      <c r="AM49" s="239"/>
      <c r="AN49" s="75" t="s">
        <v>201</v>
      </c>
      <c r="AO49" s="80"/>
      <c r="AP49" s="81"/>
      <c r="AQ49" s="81"/>
      <c r="AR49" s="81"/>
      <c r="AS49" s="81"/>
      <c r="AT49" s="81"/>
      <c r="AU49" s="81"/>
      <c r="AV49" s="81"/>
      <c r="AW49" s="81"/>
      <c r="AX49" s="81"/>
      <c r="AY49" s="81"/>
      <c r="AZ49" s="81"/>
      <c r="BA49" s="81"/>
      <c r="BB49" s="81"/>
      <c r="BC49" s="81"/>
      <c r="BD49" s="81"/>
      <c r="BE49" s="81"/>
      <c r="BF49" s="81"/>
      <c r="BG49" s="81"/>
      <c r="BH49" s="81"/>
      <c r="BI49" s="81"/>
      <c r="BJ49" s="81"/>
      <c r="BK49" s="81"/>
      <c r="BL49" s="82"/>
      <c r="BM49" s="82"/>
      <c r="BN49" s="82"/>
      <c r="BO49" s="82"/>
    </row>
    <row r="50" spans="2:67" ht="163.5" customHeight="1" thickBot="1" x14ac:dyDescent="0.3">
      <c r="B50" s="195"/>
      <c r="C50" s="249"/>
      <c r="D50" s="189"/>
      <c r="E50" s="252"/>
      <c r="F50" s="255"/>
      <c r="G50" s="200"/>
      <c r="H50" s="203"/>
      <c r="I50" s="200"/>
      <c r="J50" s="189"/>
      <c r="K50" s="189"/>
      <c r="L50" s="203"/>
      <c r="M50" s="189"/>
      <c r="N50" s="189"/>
      <c r="O50" s="189"/>
      <c r="P50" s="200"/>
      <c r="Q50" s="189"/>
      <c r="R50" s="225"/>
      <c r="S50" s="147"/>
      <c r="T50" s="225"/>
      <c r="U50" s="168"/>
      <c r="V50" s="225"/>
      <c r="W50" s="229"/>
      <c r="X50" s="231"/>
      <c r="Y50" s="234"/>
      <c r="Z50" s="237"/>
      <c r="AA50" s="35"/>
      <c r="AB50" s="35"/>
      <c r="AC50" s="90"/>
      <c r="AD50" s="73" t="s">
        <v>92</v>
      </c>
      <c r="AE50" s="73">
        <v>0</v>
      </c>
      <c r="AF50" s="73" t="s">
        <v>193</v>
      </c>
      <c r="AG50" s="73">
        <v>0</v>
      </c>
      <c r="AH50" s="73" t="s">
        <v>195</v>
      </c>
      <c r="AI50" s="73">
        <v>0</v>
      </c>
      <c r="AJ50" s="73" t="s">
        <v>95</v>
      </c>
      <c r="AK50" s="73">
        <v>0</v>
      </c>
      <c r="AL50" s="73" t="s">
        <v>196</v>
      </c>
      <c r="AM50" s="76">
        <v>0</v>
      </c>
      <c r="AN50" s="77">
        <f>AE50+AG50+AI50+AK50+AM50</f>
        <v>0</v>
      </c>
      <c r="AO50" s="83"/>
      <c r="AP50" s="84"/>
      <c r="AQ50" s="84"/>
      <c r="AR50" s="84"/>
      <c r="AS50" s="84"/>
      <c r="AT50" s="84"/>
      <c r="AU50" s="84"/>
      <c r="AV50" s="84"/>
      <c r="AW50" s="84"/>
      <c r="AX50" s="84"/>
      <c r="AY50" s="84"/>
      <c r="AZ50" s="84"/>
      <c r="BA50" s="84"/>
      <c r="BB50" s="84"/>
      <c r="BC50" s="84"/>
      <c r="BD50" s="84"/>
      <c r="BE50" s="84"/>
      <c r="BF50" s="84"/>
      <c r="BG50" s="84"/>
      <c r="BH50" s="84"/>
      <c r="BI50" s="84"/>
      <c r="BJ50" s="84"/>
      <c r="BK50" s="84"/>
      <c r="BL50" s="85"/>
      <c r="BM50" s="85"/>
      <c r="BN50" s="85"/>
      <c r="BO50" s="85"/>
    </row>
    <row r="51" spans="2:67" ht="38.25" hidden="1" customHeight="1" x14ac:dyDescent="0.25">
      <c r="L51" s="119"/>
    </row>
    <row r="52" spans="2:67" ht="38.25" hidden="1" customHeight="1" x14ac:dyDescent="0.25">
      <c r="L52" s="119"/>
    </row>
    <row r="53" spans="2:67" ht="38.25" hidden="1" customHeight="1" x14ac:dyDescent="0.25">
      <c r="L53" s="119"/>
    </row>
    <row r="54" spans="2:67" ht="38.25" hidden="1" customHeight="1" x14ac:dyDescent="0.25">
      <c r="L54" s="119"/>
    </row>
    <row r="55" spans="2:67" ht="38.25" hidden="1" customHeight="1" x14ac:dyDescent="0.25">
      <c r="L55" s="119"/>
    </row>
    <row r="56" spans="2:67" ht="38.25" hidden="1" customHeight="1" x14ac:dyDescent="0.25">
      <c r="L56" s="119"/>
    </row>
  </sheetData>
  <autoFilter ref="C38:E50" xr:uid="{00000000-0009-0000-0000-000000000000}"/>
  <mergeCells count="155">
    <mergeCell ref="BG39:BH40"/>
    <mergeCell ref="BG43:BH44"/>
    <mergeCell ref="BI43:BJ44"/>
    <mergeCell ref="T47:T50"/>
    <mergeCell ref="AQ47:AQ48"/>
    <mergeCell ref="AR47:AR48"/>
    <mergeCell ref="AD49:AM49"/>
    <mergeCell ref="B47:B50"/>
    <mergeCell ref="C47:C50"/>
    <mergeCell ref="D47:D50"/>
    <mergeCell ref="E47:E50"/>
    <mergeCell ref="F47:F50"/>
    <mergeCell ref="G47:G50"/>
    <mergeCell ref="H47:H50"/>
    <mergeCell ref="I47:I50"/>
    <mergeCell ref="J47:J50"/>
    <mergeCell ref="U47:V50"/>
    <mergeCell ref="K47:K50"/>
    <mergeCell ref="L47:L50"/>
    <mergeCell ref="M47:M50"/>
    <mergeCell ref="N47:N50"/>
    <mergeCell ref="O47:O50"/>
    <mergeCell ref="P47:P50"/>
    <mergeCell ref="Q47:Q50"/>
    <mergeCell ref="AW47:AW48"/>
    <mergeCell ref="R47:R50"/>
    <mergeCell ref="S47:S50"/>
    <mergeCell ref="W47:W50"/>
    <mergeCell ref="X47:X50"/>
    <mergeCell ref="Y47:Y50"/>
    <mergeCell ref="Z47:Z50"/>
    <mergeCell ref="AD47:AM47"/>
    <mergeCell ref="AO47:AO48"/>
    <mergeCell ref="AP47:AP48"/>
    <mergeCell ref="AV43:AV44"/>
    <mergeCell ref="AU43:AU44"/>
    <mergeCell ref="AT43:AT44"/>
    <mergeCell ref="AS43:AS44"/>
    <mergeCell ref="AP43:AP44"/>
    <mergeCell ref="AS47:AS48"/>
    <mergeCell ref="AT47:AT48"/>
    <mergeCell ref="AU47:AU48"/>
    <mergeCell ref="AV47:AV48"/>
    <mergeCell ref="R43:R46"/>
    <mergeCell ref="S43:S46"/>
    <mergeCell ref="Q43:Q46"/>
    <mergeCell ref="K43:K46"/>
    <mergeCell ref="L43:L46"/>
    <mergeCell ref="M43:M46"/>
    <mergeCell ref="N43:N46"/>
    <mergeCell ref="O43:O46"/>
    <mergeCell ref="O39:O42"/>
    <mergeCell ref="P43:P46"/>
    <mergeCell ref="K39:K42"/>
    <mergeCell ref="L39:L42"/>
    <mergeCell ref="N39:N42"/>
    <mergeCell ref="P39:P42"/>
    <mergeCell ref="Q39:Q42"/>
    <mergeCell ref="R39:R42"/>
    <mergeCell ref="M39:M42"/>
    <mergeCell ref="T43:T46"/>
    <mergeCell ref="U43:V46"/>
    <mergeCell ref="W43:W46"/>
    <mergeCell ref="X43:X46"/>
    <mergeCell ref="Y43:Y46"/>
    <mergeCell ref="Z43:Z46"/>
    <mergeCell ref="AD43:AM43"/>
    <mergeCell ref="AD41:AM41"/>
    <mergeCell ref="AD45:AM45"/>
    <mergeCell ref="W39:W42"/>
    <mergeCell ref="X39:X42"/>
    <mergeCell ref="Y39:Y42"/>
    <mergeCell ref="Z39:Z42"/>
    <mergeCell ref="AD39:AM39"/>
    <mergeCell ref="T39:T42"/>
    <mergeCell ref="U39:V42"/>
    <mergeCell ref="B43:B46"/>
    <mergeCell ref="C43:C46"/>
    <mergeCell ref="D43:D46"/>
    <mergeCell ref="E43:E46"/>
    <mergeCell ref="F43:F46"/>
    <mergeCell ref="G43:G46"/>
    <mergeCell ref="H43:H46"/>
    <mergeCell ref="I43:I46"/>
    <mergeCell ref="J43:J46"/>
    <mergeCell ref="K34:M34"/>
    <mergeCell ref="O37:R37"/>
    <mergeCell ref="O36:W36"/>
    <mergeCell ref="S37:W37"/>
    <mergeCell ref="C34:G34"/>
    <mergeCell ref="V7:V11"/>
    <mergeCell ref="V12:V16"/>
    <mergeCell ref="V17:V21"/>
    <mergeCell ref="V22:V26"/>
    <mergeCell ref="H34:J34"/>
    <mergeCell ref="B36:M37"/>
    <mergeCell ref="U38:V38"/>
    <mergeCell ref="S39:S42"/>
    <mergeCell ref="B39:B42"/>
    <mergeCell ref="C39:C42"/>
    <mergeCell ref="D39:D42"/>
    <mergeCell ref="E39:E42"/>
    <mergeCell ref="F39:F42"/>
    <mergeCell ref="G39:G42"/>
    <mergeCell ref="H39:H42"/>
    <mergeCell ref="I39:I42"/>
    <mergeCell ref="J39:J42"/>
    <mergeCell ref="Z36:AN36"/>
    <mergeCell ref="BC43:BC44"/>
    <mergeCell ref="BE43:BF44"/>
    <mergeCell ref="BE39:BF40"/>
    <mergeCell ref="BD39:BD40"/>
    <mergeCell ref="BD43:BD44"/>
    <mergeCell ref="AX39:AX40"/>
    <mergeCell ref="AY39:AZ40"/>
    <mergeCell ref="AY43:AZ44"/>
    <mergeCell ref="AD38:AN38"/>
    <mergeCell ref="Z37:AR37"/>
    <mergeCell ref="BE38:BF38"/>
    <mergeCell ref="AY38:AZ38"/>
    <mergeCell ref="AS37:BC37"/>
    <mergeCell ref="AQ43:AQ44"/>
    <mergeCell ref="AR43:AR44"/>
    <mergeCell ref="AO43:AO44"/>
    <mergeCell ref="BC39:BC40"/>
    <mergeCell ref="AW39:AW40"/>
    <mergeCell ref="AV39:AV40"/>
    <mergeCell ref="AU39:AU40"/>
    <mergeCell ref="AT39:AT40"/>
    <mergeCell ref="AX43:AX44"/>
    <mergeCell ref="AW43:AW44"/>
    <mergeCell ref="BK38:BL38"/>
    <mergeCell ref="BK39:BL40"/>
    <mergeCell ref="BK43:BL44"/>
    <mergeCell ref="BK47:BL48"/>
    <mergeCell ref="BM41:BO42"/>
    <mergeCell ref="BM45:BO46"/>
    <mergeCell ref="BM38:BO38"/>
    <mergeCell ref="BE36:BO37"/>
    <mergeCell ref="AQ39:AQ40"/>
    <mergeCell ref="AR39:AR40"/>
    <mergeCell ref="AO36:BC36"/>
    <mergeCell ref="AS39:AS40"/>
    <mergeCell ref="AO39:AO40"/>
    <mergeCell ref="AP39:AP40"/>
    <mergeCell ref="BE47:BF48"/>
    <mergeCell ref="BI47:BJ48"/>
    <mergeCell ref="BD47:BD48"/>
    <mergeCell ref="AX47:AX48"/>
    <mergeCell ref="AY47:AZ48"/>
    <mergeCell ref="BC47:BC48"/>
    <mergeCell ref="BG47:BH48"/>
    <mergeCell ref="BI39:BJ40"/>
    <mergeCell ref="BI38:BJ38"/>
    <mergeCell ref="BG38:BH38"/>
  </mergeCells>
  <phoneticPr fontId="27" type="noConversion"/>
  <conditionalFormatting sqref="Z47:Z50">
    <cfRule type="cellIs" dxfId="38" priority="786" operator="equal">
      <formula>$AU$6</formula>
    </cfRule>
    <cfRule type="cellIs" dxfId="37" priority="787" operator="equal">
      <formula>$AV$2</formula>
    </cfRule>
    <cfRule type="cellIs" dxfId="36" priority="788" operator="equal">
      <formula>$AU$2</formula>
    </cfRule>
    <cfRule type="cellIs" dxfId="35" priority="789" operator="equal">
      <formula>$AS$2</formula>
    </cfRule>
  </conditionalFormatting>
  <conditionalFormatting sqref="X47:X50">
    <cfRule type="cellIs" dxfId="34" priority="771" operator="equal">
      <formula>$T$14</formula>
    </cfRule>
  </conditionalFormatting>
  <conditionalFormatting sqref="X39:X42">
    <cfRule type="cellIs" dxfId="33" priority="347" operator="equal">
      <formula>$T$14</formula>
    </cfRule>
  </conditionalFormatting>
  <conditionalFormatting sqref="Z39:Z42">
    <cfRule type="cellIs" dxfId="32" priority="352" operator="equal">
      <formula>$AU$6</formula>
    </cfRule>
    <cfRule type="cellIs" dxfId="31" priority="353" operator="equal">
      <formula>$AV$2</formula>
    </cfRule>
    <cfRule type="cellIs" dxfId="30" priority="354" operator="equal">
      <formula>$AU$2</formula>
    </cfRule>
    <cfRule type="cellIs" dxfId="29" priority="355" operator="equal">
      <formula>$AS$2</formula>
    </cfRule>
  </conditionalFormatting>
  <conditionalFormatting sqref="BC39:BC40">
    <cfRule type="cellIs" dxfId="28" priority="348" operator="equal">
      <formula>$AV$4</formula>
    </cfRule>
    <cfRule type="cellIs" dxfId="27" priority="349" operator="equal">
      <formula>$AV$2</formula>
    </cfRule>
    <cfRule type="cellIs" dxfId="26" priority="350" operator="equal">
      <formula>$AU$2</formula>
    </cfRule>
    <cfRule type="cellIs" dxfId="25" priority="351" operator="equal">
      <formula>$AS$2</formula>
    </cfRule>
  </conditionalFormatting>
  <conditionalFormatting sqref="X43:X46">
    <cfRule type="cellIs" dxfId="24" priority="338" operator="equal">
      <formula>$T$14</formula>
    </cfRule>
  </conditionalFormatting>
  <conditionalFormatting sqref="Z43:Z46">
    <cfRule type="cellIs" dxfId="23" priority="343" operator="equal">
      <formula>$AU$6</formula>
    </cfRule>
    <cfRule type="cellIs" dxfId="22" priority="344" operator="equal">
      <formula>$AV$2</formula>
    </cfRule>
    <cfRule type="cellIs" dxfId="21" priority="345" operator="equal">
      <formula>$AU$2</formula>
    </cfRule>
    <cfRule type="cellIs" dxfId="20" priority="346" operator="equal">
      <formula>$AS$2</formula>
    </cfRule>
  </conditionalFormatting>
  <conditionalFormatting sqref="BC43:BC44">
    <cfRule type="cellIs" dxfId="19" priority="339" operator="equal">
      <formula>$AV$4</formula>
    </cfRule>
    <cfRule type="cellIs" dxfId="18" priority="340" operator="equal">
      <formula>$AV$2</formula>
    </cfRule>
    <cfRule type="cellIs" dxfId="17" priority="341" operator="equal">
      <formula>$AU$2</formula>
    </cfRule>
    <cfRule type="cellIs" dxfId="16" priority="342" operator="equal">
      <formula>$AS$2</formula>
    </cfRule>
  </conditionalFormatting>
  <conditionalFormatting sqref="BC47:BC48">
    <cfRule type="cellIs" dxfId="15" priority="43" operator="equal">
      <formula>$AV$4</formula>
    </cfRule>
    <cfRule type="cellIs" dxfId="14" priority="44" operator="equal">
      <formula>$AV$2</formula>
    </cfRule>
    <cfRule type="cellIs" dxfId="13" priority="45" operator="equal">
      <formula>$AU$2</formula>
    </cfRule>
    <cfRule type="cellIs" dxfId="12" priority="46" operator="equal">
      <formula>$AS$2</formula>
    </cfRule>
  </conditionalFormatting>
  <conditionalFormatting sqref="BD39">
    <cfRule type="cellIs" dxfId="11" priority="25" operator="equal">
      <formula>$AV$4</formula>
    </cfRule>
    <cfRule type="cellIs" dxfId="10" priority="26" operator="equal">
      <formula>$AV$2</formula>
    </cfRule>
    <cfRule type="cellIs" dxfId="9" priority="27" operator="equal">
      <formula>$AU$2</formula>
    </cfRule>
    <cfRule type="cellIs" dxfId="8" priority="28" operator="equal">
      <formula>$AS$2</formula>
    </cfRule>
  </conditionalFormatting>
  <conditionalFormatting sqref="BD43">
    <cfRule type="cellIs" dxfId="7" priority="21" operator="equal">
      <formula>$AV$4</formula>
    </cfRule>
    <cfRule type="cellIs" dxfId="6" priority="22" operator="equal">
      <formula>$AV$2</formula>
    </cfRule>
    <cfRule type="cellIs" dxfId="5" priority="23" operator="equal">
      <formula>$AU$2</formula>
    </cfRule>
    <cfRule type="cellIs" dxfId="4" priority="24" operator="equal">
      <formula>$AS$2</formula>
    </cfRule>
  </conditionalFormatting>
  <conditionalFormatting sqref="BD47">
    <cfRule type="cellIs" dxfId="3" priority="5" operator="equal">
      <formula>$AV$4</formula>
    </cfRule>
    <cfRule type="cellIs" dxfId="2" priority="6" operator="equal">
      <formula>$AV$2</formula>
    </cfRule>
    <cfRule type="cellIs" dxfId="1" priority="7" operator="equal">
      <formula>$AU$2</formula>
    </cfRule>
    <cfRule type="cellIs" dxfId="0" priority="8" operator="equal">
      <formula>$AS$2</formula>
    </cfRule>
  </conditionalFormatting>
  <dataValidations count="16">
    <dataValidation type="list" allowBlank="1" showInputMessage="1" showErrorMessage="1" sqref="O39:O40 O43:O44 O47:O48" xr:uid="{00000000-0002-0000-0000-000000000000}">
      <formula1>$O$1:$O$5</formula1>
    </dataValidation>
    <dataValidation type="list" allowBlank="1" showInputMessage="1" showErrorMessage="1" sqref="S39 S43 S47" xr:uid="{00000000-0002-0000-0000-000001000000}">
      <formula1>$U$1:$U$5</formula1>
    </dataValidation>
    <dataValidation type="list" allowBlank="1" showInputMessage="1" showErrorMessage="1" sqref="I39:I40 I43:I44 I47:I48" xr:uid="{00000000-0002-0000-0000-000002000000}">
      <formula1>$G$1:$G$5</formula1>
    </dataValidation>
    <dataValidation type="list" allowBlank="1" showInputMessage="1" showErrorMessage="1" sqref="K39:K40 K43:K44 K47:K48" xr:uid="{00000000-0002-0000-0000-000003000000}">
      <formula1>$J$1:$J$6</formula1>
    </dataValidation>
    <dataValidation type="list" allowBlank="1" showInputMessage="1" showErrorMessage="1" sqref="F39:F40 F43:F44 F47:F48" xr:uid="{00000000-0002-0000-0000-000004000000}">
      <formula1>$E$2:$E$13</formula1>
    </dataValidation>
    <dataValidation type="list" allowBlank="1" showInputMessage="1" showErrorMessage="1" sqref="Y39 Y43 Y47" xr:uid="{00000000-0002-0000-0000-000005000000}">
      <formula1>$W$22:$W$26</formula1>
    </dataValidation>
    <dataValidation type="list" allowBlank="1" showInputMessage="1" showErrorMessage="1" sqref="E39:E40 E47:E48" xr:uid="{00000000-0002-0000-0000-000006000000}">
      <formula1>$C$2:$C$24</formula1>
    </dataValidation>
    <dataValidation type="list" allowBlank="1" showInputMessage="1" showErrorMessage="1" sqref="AE40 AE42 AE44 AE46 AE50 AE48" xr:uid="{00000000-0002-0000-0000-000007000000}">
      <formula1>$AD$15:$AD$16</formula1>
    </dataValidation>
    <dataValidation type="list" allowBlank="1" showInputMessage="1" showErrorMessage="1" sqref="AG40 AG42 AG44 AG46 AG50 AG48" xr:uid="{00000000-0002-0000-0000-000008000000}">
      <formula1>$AE$15:$AE$16</formula1>
    </dataValidation>
    <dataValidation type="list" allowBlank="1" showInputMessage="1" showErrorMessage="1" sqref="AI40 AI42 AI44 AI46 AI50 AI48" xr:uid="{00000000-0002-0000-0000-000009000000}">
      <formula1>$AF$15:$AF$16</formula1>
    </dataValidation>
    <dataValidation type="list" allowBlank="1" showInputMessage="1" showErrorMessage="1" sqref="AK40 AK42 AK44 AK46 AK50 AK48" xr:uid="{00000000-0002-0000-0000-00000A000000}">
      <formula1>$AG$15:$AG$16</formula1>
    </dataValidation>
    <dataValidation type="list" allowBlank="1" showInputMessage="1" showErrorMessage="1" sqref="AM40 AM42 AM44 AM46 AM50 AM48" xr:uid="{00000000-0002-0000-0000-00000B000000}">
      <formula1>$AH$15:$AH$16</formula1>
    </dataValidation>
    <dataValidation type="list" allowBlank="1" showInputMessage="1" showErrorMessage="1" sqref="AO39:AP40 AO43:AP44 AO47:AP48" xr:uid="{00000000-0002-0000-0000-00000C000000}">
      <formula1>$AN$9:$AN$11</formula1>
    </dataValidation>
    <dataValidation type="list" allowBlank="1" showInputMessage="1" showErrorMessage="1" sqref="W39 W43 W47" xr:uid="{00000000-0002-0000-0000-00000D000000}">
      <formula1>$AN$1:$AN$4</formula1>
    </dataValidation>
    <dataValidation type="list" allowBlank="1" showInputMessage="1" showErrorMessage="1" sqref="X39 X43 X47" xr:uid="{00000000-0002-0000-0000-00000E000000}">
      <formula1>$T$14:$T$15</formula1>
    </dataValidation>
    <dataValidation type="list" allowBlank="1" showInputMessage="1" showErrorMessage="1" sqref="N39:N50" xr:uid="{00000000-0002-0000-0000-00000F000000}">
      <formula1>$N$15:$N$16</formula1>
    </dataValidation>
  </dataValidations>
  <pageMargins left="0.7" right="0.7" top="0.75" bottom="0.75" header="0.3" footer="0.3"/>
  <pageSetup paperSize="9" orientation="portrait"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H19"/>
  <sheetViews>
    <sheetView topLeftCell="B1" workbookViewId="0">
      <selection activeCell="D7" sqref="D7"/>
    </sheetView>
  </sheetViews>
  <sheetFormatPr baseColWidth="10" defaultRowHeight="15" x14ac:dyDescent="0.25"/>
  <cols>
    <col min="2" max="2" width="26.85546875" customWidth="1"/>
    <col min="3" max="3" width="28.7109375" customWidth="1"/>
    <col min="4" max="4" width="27" customWidth="1"/>
    <col min="5" max="5" width="27.7109375" customWidth="1"/>
    <col min="6" max="6" width="21.140625" customWidth="1"/>
    <col min="7" max="7" width="31.85546875" customWidth="1"/>
  </cols>
  <sheetData>
    <row r="1" spans="1:8" ht="15.75" thickBot="1" x14ac:dyDescent="0.3">
      <c r="A1" s="29"/>
      <c r="B1" s="30"/>
      <c r="C1" s="30"/>
      <c r="D1" s="30"/>
      <c r="E1" s="30"/>
      <c r="F1" s="30"/>
      <c r="G1" s="30"/>
      <c r="H1" s="31"/>
    </row>
    <row r="2" spans="1:8" ht="15.75" thickBot="1" x14ac:dyDescent="0.3">
      <c r="A2" s="29"/>
      <c r="B2" s="30"/>
      <c r="C2" s="30"/>
      <c r="D2" s="30"/>
      <c r="E2" s="30"/>
      <c r="F2" s="30"/>
      <c r="G2" s="30"/>
      <c r="H2" s="31"/>
    </row>
    <row r="3" spans="1:8" ht="30.75" customHeight="1" thickBot="1" x14ac:dyDescent="0.3">
      <c r="A3" s="32"/>
      <c r="B3" s="18"/>
      <c r="C3" s="258" t="s">
        <v>4</v>
      </c>
      <c r="D3" s="259"/>
      <c r="E3" s="259"/>
      <c r="F3" s="259"/>
      <c r="G3" s="260"/>
      <c r="H3" s="33"/>
    </row>
    <row r="4" spans="1:8" ht="53.25" customHeight="1" thickBot="1" x14ac:dyDescent="0.3">
      <c r="A4" s="32"/>
      <c r="B4" s="41" t="s">
        <v>57</v>
      </c>
      <c r="C4" s="45" t="s">
        <v>58</v>
      </c>
      <c r="D4" s="46" t="s">
        <v>59</v>
      </c>
      <c r="E4" s="46" t="s">
        <v>60</v>
      </c>
      <c r="F4" s="46" t="s">
        <v>61</v>
      </c>
      <c r="G4" s="47" t="s">
        <v>62</v>
      </c>
      <c r="H4" s="33"/>
    </row>
    <row r="5" spans="1:8" ht="48" customHeight="1" x14ac:dyDescent="0.25">
      <c r="A5" s="32"/>
      <c r="B5" s="42" t="s">
        <v>63</v>
      </c>
      <c r="C5" s="48" t="s">
        <v>68</v>
      </c>
      <c r="D5" s="49" t="s">
        <v>68</v>
      </c>
      <c r="E5" s="50" t="s">
        <v>69</v>
      </c>
      <c r="F5" s="51" t="s">
        <v>70</v>
      </c>
      <c r="G5" s="52" t="s">
        <v>70</v>
      </c>
      <c r="H5" s="33"/>
    </row>
    <row r="6" spans="1:8" ht="48" customHeight="1" x14ac:dyDescent="0.25">
      <c r="A6" s="32"/>
      <c r="B6" s="43" t="s">
        <v>64</v>
      </c>
      <c r="C6" s="53" t="s">
        <v>68</v>
      </c>
      <c r="D6" s="4" t="s">
        <v>68</v>
      </c>
      <c r="E6" s="5" t="s">
        <v>69</v>
      </c>
      <c r="F6" s="7" t="s">
        <v>70</v>
      </c>
      <c r="G6" s="54" t="s">
        <v>71</v>
      </c>
      <c r="H6" s="33"/>
    </row>
    <row r="7" spans="1:8" ht="48" customHeight="1" x14ac:dyDescent="0.25">
      <c r="A7" s="32"/>
      <c r="B7" s="43" t="s">
        <v>65</v>
      </c>
      <c r="C7" s="53" t="s">
        <v>68</v>
      </c>
      <c r="D7" s="5" t="s">
        <v>69</v>
      </c>
      <c r="E7" s="7" t="s">
        <v>70</v>
      </c>
      <c r="F7" s="6" t="s">
        <v>71</v>
      </c>
      <c r="G7" s="54" t="s">
        <v>71</v>
      </c>
      <c r="H7" s="33"/>
    </row>
    <row r="8" spans="1:8" ht="48" customHeight="1" x14ac:dyDescent="0.25">
      <c r="A8" s="32"/>
      <c r="B8" s="43" t="s">
        <v>66</v>
      </c>
      <c r="C8" s="55" t="s">
        <v>69</v>
      </c>
      <c r="D8" s="7" t="s">
        <v>70</v>
      </c>
      <c r="E8" s="7" t="s">
        <v>70</v>
      </c>
      <c r="F8" s="6" t="s">
        <v>71</v>
      </c>
      <c r="G8" s="54" t="s">
        <v>71</v>
      </c>
      <c r="H8" s="33"/>
    </row>
    <row r="9" spans="1:8" ht="48" customHeight="1" thickBot="1" x14ac:dyDescent="0.3">
      <c r="A9" s="32"/>
      <c r="B9" s="44" t="s">
        <v>67</v>
      </c>
      <c r="C9" s="56" t="s">
        <v>70</v>
      </c>
      <c r="D9" s="57" t="s">
        <v>70</v>
      </c>
      <c r="E9" s="58" t="s">
        <v>71</v>
      </c>
      <c r="F9" s="58" t="s">
        <v>71</v>
      </c>
      <c r="G9" s="59" t="s">
        <v>71</v>
      </c>
      <c r="H9" s="33"/>
    </row>
    <row r="10" spans="1:8" x14ac:dyDescent="0.25">
      <c r="A10" s="32"/>
      <c r="B10" s="1"/>
      <c r="C10" s="1"/>
      <c r="D10" s="1"/>
      <c r="E10" s="1"/>
      <c r="F10" s="1"/>
      <c r="G10" s="1"/>
      <c r="H10" s="33"/>
    </row>
    <row r="11" spans="1:8" ht="15.75" thickBot="1" x14ac:dyDescent="0.3">
      <c r="A11" s="32"/>
      <c r="B11" s="1"/>
      <c r="C11" s="1"/>
      <c r="D11" s="1"/>
      <c r="E11" s="1"/>
      <c r="F11" s="1"/>
      <c r="G11" s="1"/>
      <c r="H11" s="33"/>
    </row>
    <row r="12" spans="1:8" ht="16.5" thickBot="1" x14ac:dyDescent="0.3">
      <c r="A12" s="32"/>
      <c r="B12" s="8" t="s">
        <v>72</v>
      </c>
      <c r="C12" s="9" t="s">
        <v>74</v>
      </c>
      <c r="D12" s="261" t="s">
        <v>75</v>
      </c>
      <c r="E12" s="262"/>
      <c r="F12" s="1"/>
      <c r="G12" s="1"/>
      <c r="H12" s="33"/>
    </row>
    <row r="13" spans="1:8" ht="18.75" customHeight="1" thickBot="1" x14ac:dyDescent="0.3">
      <c r="A13" s="32"/>
      <c r="B13" s="11" t="s">
        <v>73</v>
      </c>
      <c r="C13" s="14" t="s">
        <v>76</v>
      </c>
      <c r="D13" s="263" t="s">
        <v>77</v>
      </c>
      <c r="E13" s="264"/>
      <c r="F13" s="1"/>
      <c r="G13" s="1"/>
      <c r="H13" s="33"/>
    </row>
    <row r="14" spans="1:8" ht="15.75" thickBot="1" x14ac:dyDescent="0.3">
      <c r="A14" s="32"/>
      <c r="B14" s="12" t="s">
        <v>78</v>
      </c>
      <c r="C14" s="15" t="s">
        <v>79</v>
      </c>
      <c r="D14" s="265" t="s">
        <v>80</v>
      </c>
      <c r="E14" s="266"/>
      <c r="F14" s="1"/>
      <c r="G14" s="1"/>
      <c r="H14" s="33"/>
    </row>
    <row r="15" spans="1:8" ht="15.75" thickBot="1" x14ac:dyDescent="0.3">
      <c r="A15" s="32"/>
      <c r="B15" s="13" t="s">
        <v>81</v>
      </c>
      <c r="C15" s="16" t="s">
        <v>82</v>
      </c>
      <c r="D15" s="267" t="s">
        <v>83</v>
      </c>
      <c r="E15" s="268"/>
      <c r="F15" s="1"/>
      <c r="G15" s="1"/>
      <c r="H15" s="33"/>
    </row>
    <row r="16" spans="1:8" ht="15.75" thickBot="1" x14ac:dyDescent="0.3">
      <c r="A16" s="32"/>
      <c r="B16" s="10" t="s">
        <v>84</v>
      </c>
      <c r="C16" s="17" t="s">
        <v>85</v>
      </c>
      <c r="D16" s="256" t="s">
        <v>83</v>
      </c>
      <c r="E16" s="257"/>
      <c r="F16" s="1"/>
      <c r="G16" s="1"/>
      <c r="H16" s="33"/>
    </row>
    <row r="17" spans="1:8" x14ac:dyDescent="0.25">
      <c r="A17" s="32"/>
      <c r="B17" s="1"/>
      <c r="C17" s="1"/>
      <c r="D17" s="1"/>
      <c r="E17" s="1"/>
      <c r="F17" s="1"/>
      <c r="G17" s="1"/>
      <c r="H17" s="33"/>
    </row>
    <row r="18" spans="1:8" x14ac:dyDescent="0.25">
      <c r="A18" s="32"/>
      <c r="B18" s="1"/>
      <c r="C18" s="1"/>
      <c r="D18" s="1"/>
      <c r="E18" s="1"/>
      <c r="F18" s="1"/>
      <c r="G18" s="1"/>
      <c r="H18" s="33"/>
    </row>
    <row r="19" spans="1:8" ht="15.75" thickBot="1" x14ac:dyDescent="0.3">
      <c r="A19" s="34"/>
      <c r="B19" s="35"/>
      <c r="C19" s="35"/>
      <c r="D19" s="35"/>
      <c r="E19" s="35"/>
      <c r="F19" s="35"/>
      <c r="G19" s="35"/>
      <c r="H19" s="36"/>
    </row>
  </sheetData>
  <mergeCells count="6">
    <mergeCell ref="D16:E16"/>
    <mergeCell ref="C3:G3"/>
    <mergeCell ref="D12:E12"/>
    <mergeCell ref="D13:E13"/>
    <mergeCell ref="D14:E14"/>
    <mergeCell ref="D15:E15"/>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O46"/>
  <sheetViews>
    <sheetView workbookViewId="0">
      <selection activeCell="K6" sqref="K6"/>
    </sheetView>
  </sheetViews>
  <sheetFormatPr baseColWidth="10" defaultRowHeight="15" x14ac:dyDescent="0.25"/>
  <cols>
    <col min="4" max="4" width="48.42578125" customWidth="1"/>
    <col min="6" max="6" width="15.28515625" customWidth="1"/>
  </cols>
  <sheetData>
    <row r="1" spans="2:15" ht="15.75" thickBot="1" x14ac:dyDescent="0.3"/>
    <row r="2" spans="2:15" ht="15.75" thickBot="1" x14ac:dyDescent="0.3">
      <c r="B2" s="29"/>
      <c r="C2" s="30"/>
      <c r="D2" s="30"/>
      <c r="E2" s="30"/>
      <c r="F2" s="30"/>
      <c r="G2" s="31"/>
    </row>
    <row r="3" spans="2:15" ht="15.75" thickBot="1" x14ac:dyDescent="0.3">
      <c r="B3" s="32"/>
      <c r="C3" s="269" t="s">
        <v>144</v>
      </c>
      <c r="D3" s="270"/>
      <c r="E3" s="270"/>
      <c r="F3" s="271"/>
      <c r="G3" s="33"/>
    </row>
    <row r="4" spans="2:15" x14ac:dyDescent="0.25">
      <c r="B4" s="32"/>
      <c r="C4" s="1"/>
      <c r="D4" s="1"/>
      <c r="E4" s="1"/>
      <c r="F4" s="1"/>
      <c r="G4" s="33"/>
    </row>
    <row r="5" spans="2:15" x14ac:dyDescent="0.25">
      <c r="B5" s="32"/>
      <c r="C5" s="66" t="s">
        <v>145</v>
      </c>
      <c r="D5" s="66" t="s">
        <v>146</v>
      </c>
      <c r="E5" s="1"/>
      <c r="F5" s="1"/>
      <c r="G5" s="33"/>
    </row>
    <row r="6" spans="2:15" x14ac:dyDescent="0.25">
      <c r="B6" s="32"/>
      <c r="C6" s="67">
        <v>1</v>
      </c>
      <c r="D6" s="65" t="s">
        <v>147</v>
      </c>
      <c r="E6" s="1"/>
      <c r="F6" s="1"/>
      <c r="G6" s="33"/>
    </row>
    <row r="7" spans="2:15" x14ac:dyDescent="0.25">
      <c r="B7" s="32"/>
      <c r="C7" s="67">
        <v>2</v>
      </c>
      <c r="D7" s="65" t="s">
        <v>148</v>
      </c>
      <c r="E7" s="1"/>
      <c r="F7" s="1"/>
      <c r="G7" s="33"/>
    </row>
    <row r="8" spans="2:15" x14ac:dyDescent="0.25">
      <c r="B8" s="32"/>
      <c r="C8" s="67">
        <v>3</v>
      </c>
      <c r="D8" s="65" t="s">
        <v>149</v>
      </c>
      <c r="E8" s="1"/>
      <c r="F8" s="1"/>
      <c r="G8" s="33"/>
    </row>
    <row r="9" spans="2:15" x14ac:dyDescent="0.25">
      <c r="B9" s="32"/>
      <c r="C9" s="67">
        <v>4</v>
      </c>
      <c r="D9" s="65" t="s">
        <v>150</v>
      </c>
      <c r="E9" s="1"/>
      <c r="F9" s="1"/>
      <c r="G9" s="33"/>
    </row>
    <row r="10" spans="2:15" x14ac:dyDescent="0.25">
      <c r="B10" s="32"/>
      <c r="C10" s="67">
        <v>5</v>
      </c>
      <c r="D10" s="65" t="s">
        <v>151</v>
      </c>
      <c r="E10" s="1"/>
      <c r="F10" s="1"/>
      <c r="G10" s="33"/>
    </row>
    <row r="11" spans="2:15" ht="15.75" thickBot="1" x14ac:dyDescent="0.3">
      <c r="B11" s="32"/>
      <c r="C11" s="1"/>
      <c r="D11" s="1"/>
      <c r="E11" s="1"/>
      <c r="F11" s="1"/>
      <c r="G11" s="33"/>
      <c r="O11" s="68"/>
    </row>
    <row r="12" spans="2:15" ht="15.75" thickBot="1" x14ac:dyDescent="0.3">
      <c r="B12" s="32"/>
      <c r="C12" s="269" t="s">
        <v>152</v>
      </c>
      <c r="D12" s="270"/>
      <c r="E12" s="270"/>
      <c r="F12" s="271"/>
      <c r="G12" s="33"/>
    </row>
    <row r="13" spans="2:15" x14ac:dyDescent="0.25">
      <c r="B13" s="32"/>
      <c r="C13" s="1"/>
      <c r="D13" s="1"/>
      <c r="E13" s="1"/>
      <c r="F13" s="1"/>
      <c r="G13" s="33"/>
    </row>
    <row r="14" spans="2:15" x14ac:dyDescent="0.25">
      <c r="B14" s="32"/>
      <c r="C14" s="66" t="s">
        <v>145</v>
      </c>
      <c r="D14" s="66" t="s">
        <v>146</v>
      </c>
      <c r="E14" s="1"/>
      <c r="F14" s="1"/>
      <c r="G14" s="33"/>
    </row>
    <row r="15" spans="2:15" x14ac:dyDescent="0.25">
      <c r="B15" s="32"/>
      <c r="C15" s="67">
        <v>1</v>
      </c>
      <c r="D15" s="65" t="s">
        <v>153</v>
      </c>
      <c r="E15" s="1"/>
      <c r="F15" s="1"/>
      <c r="G15" s="33"/>
    </row>
    <row r="16" spans="2:15" x14ac:dyDescent="0.25">
      <c r="B16" s="32"/>
      <c r="C16" s="67">
        <v>2</v>
      </c>
      <c r="D16" s="65" t="s">
        <v>154</v>
      </c>
      <c r="E16" s="1"/>
      <c r="F16" s="1"/>
      <c r="G16" s="33"/>
    </row>
    <row r="17" spans="2:7" x14ac:dyDescent="0.25">
      <c r="B17" s="32"/>
      <c r="C17" s="67">
        <v>3</v>
      </c>
      <c r="D17" s="65" t="s">
        <v>155</v>
      </c>
      <c r="E17" s="1"/>
      <c r="F17" s="1"/>
      <c r="G17" s="33"/>
    </row>
    <row r="18" spans="2:7" x14ac:dyDescent="0.25">
      <c r="B18" s="32"/>
      <c r="C18" s="67">
        <v>4</v>
      </c>
      <c r="D18" s="65" t="s">
        <v>156</v>
      </c>
      <c r="E18" s="1"/>
      <c r="F18" s="1"/>
      <c r="G18" s="33"/>
    </row>
    <row r="19" spans="2:7" x14ac:dyDescent="0.25">
      <c r="B19" s="32"/>
      <c r="C19" s="67">
        <v>5</v>
      </c>
      <c r="D19" s="65" t="s">
        <v>157</v>
      </c>
      <c r="E19" s="1"/>
      <c r="F19" s="1"/>
      <c r="G19" s="33"/>
    </row>
    <row r="20" spans="2:7" ht="15.75" thickBot="1" x14ac:dyDescent="0.3">
      <c r="B20" s="32"/>
      <c r="C20" s="1"/>
      <c r="D20" s="1"/>
      <c r="E20" s="1"/>
      <c r="F20" s="1"/>
      <c r="G20" s="33"/>
    </row>
    <row r="21" spans="2:7" ht="15.75" thickBot="1" x14ac:dyDescent="0.3">
      <c r="B21" s="32"/>
      <c r="C21" s="269" t="s">
        <v>158</v>
      </c>
      <c r="D21" s="270"/>
      <c r="E21" s="270"/>
      <c r="F21" s="271"/>
      <c r="G21" s="33"/>
    </row>
    <row r="22" spans="2:7" x14ac:dyDescent="0.25">
      <c r="B22" s="32"/>
      <c r="C22" s="1"/>
      <c r="D22" s="1"/>
      <c r="E22" s="1"/>
      <c r="F22" s="1"/>
      <c r="G22" s="33"/>
    </row>
    <row r="23" spans="2:7" x14ac:dyDescent="0.25">
      <c r="B23" s="32"/>
      <c r="C23" s="66" t="s">
        <v>145</v>
      </c>
      <c r="D23" s="66" t="s">
        <v>146</v>
      </c>
      <c r="E23" s="1"/>
      <c r="F23" s="1"/>
      <c r="G23" s="33"/>
    </row>
    <row r="24" spans="2:7" x14ac:dyDescent="0.25">
      <c r="B24" s="32"/>
      <c r="C24" s="67">
        <v>1</v>
      </c>
      <c r="D24" s="65" t="s">
        <v>159</v>
      </c>
      <c r="E24" s="1"/>
      <c r="F24" s="1"/>
      <c r="G24" s="33"/>
    </row>
    <row r="25" spans="2:7" x14ac:dyDescent="0.25">
      <c r="B25" s="32"/>
      <c r="C25" s="67">
        <v>2</v>
      </c>
      <c r="D25" s="65" t="s">
        <v>160</v>
      </c>
      <c r="E25" s="1"/>
      <c r="F25" s="1"/>
      <c r="G25" s="33"/>
    </row>
    <row r="26" spans="2:7" x14ac:dyDescent="0.25">
      <c r="B26" s="32"/>
      <c r="C26" s="67">
        <v>3</v>
      </c>
      <c r="D26" s="65" t="s">
        <v>161</v>
      </c>
      <c r="E26" s="1"/>
      <c r="F26" s="1"/>
      <c r="G26" s="33"/>
    </row>
    <row r="27" spans="2:7" x14ac:dyDescent="0.25">
      <c r="B27" s="32"/>
      <c r="C27" s="67">
        <v>4</v>
      </c>
      <c r="D27" s="65" t="s">
        <v>162</v>
      </c>
      <c r="E27" s="1"/>
      <c r="F27" s="1"/>
      <c r="G27" s="33"/>
    </row>
    <row r="28" spans="2:7" x14ac:dyDescent="0.25">
      <c r="B28" s="32"/>
      <c r="C28" s="67">
        <v>5</v>
      </c>
      <c r="D28" s="65" t="s">
        <v>163</v>
      </c>
      <c r="E28" s="1"/>
      <c r="F28" s="1"/>
      <c r="G28" s="33"/>
    </row>
    <row r="29" spans="2:7" ht="15.75" thickBot="1" x14ac:dyDescent="0.3">
      <c r="B29" s="32"/>
      <c r="C29" s="1"/>
      <c r="D29" s="1"/>
      <c r="E29" s="1"/>
      <c r="F29" s="1"/>
      <c r="G29" s="33"/>
    </row>
    <row r="30" spans="2:7" ht="15.75" thickBot="1" x14ac:dyDescent="0.3">
      <c r="B30" s="32"/>
      <c r="C30" s="269" t="s">
        <v>164</v>
      </c>
      <c r="D30" s="270"/>
      <c r="E30" s="270"/>
      <c r="F30" s="271"/>
      <c r="G30" s="33"/>
    </row>
    <row r="31" spans="2:7" x14ac:dyDescent="0.25">
      <c r="B31" s="32"/>
      <c r="C31" s="1"/>
      <c r="D31" s="1"/>
      <c r="E31" s="1"/>
      <c r="F31" s="1"/>
      <c r="G31" s="33"/>
    </row>
    <row r="32" spans="2:7" x14ac:dyDescent="0.25">
      <c r="B32" s="32"/>
      <c r="C32" s="66" t="s">
        <v>145</v>
      </c>
      <c r="D32" s="66" t="s">
        <v>146</v>
      </c>
      <c r="E32" s="1"/>
      <c r="F32" s="1"/>
      <c r="G32" s="33"/>
    </row>
    <row r="33" spans="2:7" x14ac:dyDescent="0.25">
      <c r="B33" s="32"/>
      <c r="C33" s="67">
        <v>1</v>
      </c>
      <c r="D33" s="65" t="s">
        <v>165</v>
      </c>
      <c r="E33" s="1"/>
      <c r="F33" s="1"/>
      <c r="G33" s="33"/>
    </row>
    <row r="34" spans="2:7" x14ac:dyDescent="0.25">
      <c r="B34" s="32"/>
      <c r="C34" s="67">
        <v>2</v>
      </c>
      <c r="D34" s="65" t="s">
        <v>166</v>
      </c>
      <c r="E34" s="1"/>
      <c r="F34" s="1"/>
      <c r="G34" s="33"/>
    </row>
    <row r="35" spans="2:7" x14ac:dyDescent="0.25">
      <c r="B35" s="32"/>
      <c r="C35" s="67">
        <v>3</v>
      </c>
      <c r="D35" s="65" t="s">
        <v>167</v>
      </c>
      <c r="E35" s="1"/>
      <c r="F35" s="1"/>
      <c r="G35" s="33"/>
    </row>
    <row r="36" spans="2:7" x14ac:dyDescent="0.25">
      <c r="B36" s="32"/>
      <c r="C36" s="67">
        <v>4</v>
      </c>
      <c r="D36" s="65" t="s">
        <v>168</v>
      </c>
      <c r="E36" s="1"/>
      <c r="F36" s="1"/>
      <c r="G36" s="33"/>
    </row>
    <row r="37" spans="2:7" x14ac:dyDescent="0.25">
      <c r="B37" s="32"/>
      <c r="C37" s="67">
        <v>5</v>
      </c>
      <c r="D37" s="65" t="s">
        <v>169</v>
      </c>
      <c r="E37" s="1"/>
      <c r="F37" s="1"/>
      <c r="G37" s="33"/>
    </row>
    <row r="38" spans="2:7" x14ac:dyDescent="0.25">
      <c r="B38" s="32"/>
      <c r="C38" s="1"/>
      <c r="D38" s="1"/>
      <c r="E38" s="1"/>
      <c r="F38" s="1"/>
      <c r="G38" s="33"/>
    </row>
    <row r="39" spans="2:7" s="3" customFormat="1" x14ac:dyDescent="0.25">
      <c r="B39" s="32"/>
      <c r="C39" s="1"/>
      <c r="D39" s="1"/>
      <c r="E39" s="1"/>
      <c r="F39" s="1"/>
      <c r="G39" s="33"/>
    </row>
    <row r="40" spans="2:7" s="3" customFormat="1" x14ac:dyDescent="0.25">
      <c r="B40" s="32"/>
      <c r="C40" s="1"/>
      <c r="D40" s="1"/>
      <c r="E40" s="1"/>
      <c r="F40" s="1"/>
      <c r="G40" s="33"/>
    </row>
    <row r="41" spans="2:7" s="3" customFormat="1" x14ac:dyDescent="0.25">
      <c r="B41" s="32"/>
      <c r="C41" s="1"/>
      <c r="D41" s="1"/>
      <c r="E41" s="1"/>
      <c r="F41" s="1"/>
      <c r="G41" s="33"/>
    </row>
    <row r="42" spans="2:7" s="3" customFormat="1" x14ac:dyDescent="0.25">
      <c r="B42" s="32"/>
      <c r="C42" s="1"/>
      <c r="D42" s="1"/>
      <c r="E42" s="1"/>
      <c r="F42" s="1"/>
      <c r="G42" s="33"/>
    </row>
    <row r="43" spans="2:7" s="3" customFormat="1" x14ac:dyDescent="0.25">
      <c r="B43" s="32"/>
      <c r="C43" s="1"/>
      <c r="D43" s="1"/>
      <c r="E43" s="1"/>
      <c r="F43" s="1"/>
      <c r="G43" s="33"/>
    </row>
    <row r="44" spans="2:7" s="3" customFormat="1" x14ac:dyDescent="0.25">
      <c r="B44" s="32"/>
      <c r="C44" s="1"/>
      <c r="D44" s="1"/>
      <c r="E44" s="1"/>
      <c r="F44" s="1"/>
      <c r="G44" s="33"/>
    </row>
    <row r="45" spans="2:7" s="3" customFormat="1" x14ac:dyDescent="0.25">
      <c r="B45" s="32"/>
      <c r="C45" s="1"/>
      <c r="D45" s="1"/>
      <c r="E45" s="1"/>
      <c r="F45" s="1"/>
      <c r="G45" s="33"/>
    </row>
    <row r="46" spans="2:7" ht="15.75" thickBot="1" x14ac:dyDescent="0.3">
      <c r="B46" s="34"/>
      <c r="C46" s="35"/>
      <c r="D46" s="35"/>
      <c r="E46" s="35"/>
      <c r="F46" s="35"/>
      <c r="G46" s="36"/>
    </row>
  </sheetData>
  <mergeCells count="4">
    <mergeCell ref="C3:F3"/>
    <mergeCell ref="C12:F12"/>
    <mergeCell ref="C21:F21"/>
    <mergeCell ref="C30:F30"/>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matriz_riesgos_macroprocesos</vt:lpstr>
      <vt:lpstr>Evaluación_Respuesta.</vt:lpstr>
      <vt:lpstr>Tipo_impacto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Marietta Velasquez Rodriguez</cp:lastModifiedBy>
  <cp:lastPrinted>2015-01-30T14:26:49Z</cp:lastPrinted>
  <dcterms:created xsi:type="dcterms:W3CDTF">2012-10-08T19:48:14Z</dcterms:created>
  <dcterms:modified xsi:type="dcterms:W3CDTF">2023-09-13T14:26:03Z</dcterms:modified>
</cp:coreProperties>
</file>